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c5ops\fldredir$\sjohannessen\Desktop\"/>
    </mc:Choice>
  </mc:AlternateContent>
  <bookViews>
    <workbookView xWindow="-105" yWindow="-105" windowWidth="23250" windowHeight="12570" activeTab="1"/>
  </bookViews>
  <sheets>
    <sheet name="Definitions" sheetId="5" r:id="rId1"/>
    <sheet name="Eligible Payroll Calculation" sheetId="2" r:id="rId2"/>
    <sheet name="Estimated Qualified Expenses" sheetId="6" r:id="rId3"/>
    <sheet name="Loan Amount and Forgiveness" sheetId="1" r:id="rId4"/>
  </sheets>
  <externalReferences>
    <externalReference r:id="rId5"/>
    <externalReference r:id="rId6"/>
    <externalReference r:id="rId7"/>
  </externalReferences>
  <definedNames>
    <definedName name="__FDS_UNIQUE_RANGE_ID_GENERATOR_COUNTER" hidden="1">1</definedName>
    <definedName name="_1__FDSAUDITLINK__" hidden="1">{"fdsup://directions/FAT Viewer?action=UPDATE&amp;creator=factset&amp;DYN_ARGS=TRUE&amp;DOC_NAME=FAT:FQL_AUDITING_CLIENT_TEMPLATE.FAT&amp;display_string=Audit&amp;VAR:KEY=PODMHKLGJO&amp;VAR:QUERY=RkZfQlBTKEFOTiwwLCwsLFVTRCk=&amp;WINDOW=FIRST_POPUP&amp;HEIGHT=450&amp;WIDTH=450&amp;START_MAXIMIZED=","FALSE&amp;VAR:CALENDAR=US&amp;VAR:SYMBOL=ITRK&amp;VAR:INDEX=0"}</definedName>
    <definedName name="_Key1" hidden="1">#REF!</definedName>
    <definedName name="_Order1" hidden="1">255</definedName>
    <definedName name="_Order2" hidden="1">0</definedName>
    <definedName name="_Regression_Int" hidden="1">1</definedName>
    <definedName name="_Sort" hidden="1">#REF!</definedName>
    <definedName name="_Table2_In1" hidden="1">#REF!</definedName>
    <definedName name="_Table2_In2" hidden="1">#REF!</definedName>
    <definedName name="_Table2_Out" hidden="1">#REF!</definedName>
    <definedName name="anscount" hidden="1">6</definedName>
    <definedName name="b" hidden="1">{#N/A,#N/A,FALSE,"Balance Sheet"}</definedName>
    <definedName name="Borrower">[1]Inputs!$F$11</definedName>
    <definedName name="CCI" hidden="1">{"P&amp;L Mo",#N/A,TRUE,"P&amp;L mo";"CF Mo",#N/A,TRUE,"FCashflow";"BS Mo",#N/A,TRUE,"BS";"CapEx Mo",#N/A,TRUE,"CapEx";"HC Mo",#N/A,TRUE,"Headcount";"KPI Mo",#N/A,TRUE,"KPI"}</definedName>
    <definedName name="CIQWBGuid" hidden="1">"f124878c-1707-48bb-96af-5ac1d6ea7c5e"</definedName>
    <definedName name="circ">[1]Inputs!$H$7</definedName>
    <definedName name="Date">'[1]DCF Valuation'!$X$1</definedName>
    <definedName name="ECFR">[2]Cover!#REF!</definedName>
    <definedName name="FDS" hidden="1">{"bs",#N/A,FALSE,"SCF"}</definedName>
    <definedName name="g" hidden="1">{#N/A,#N/A,TRUE,"Input prnt";#N/A,#N/A,TRUE,"P&amp;L BusPl";"CF BusPlan",#N/A,TRUE,"FCashflow";"BS short",#N/A,TRUE,"BS Qu";#N/A,#N/A,TRUE,"BusPlan Info"}</definedName>
    <definedName name="h" hidden="1">{#N/A,#N/A,FALSE,"Income Statement"}</definedName>
    <definedName name="HTML_CodePage" hidden="1">1252</definedName>
    <definedName name="HTML_Control"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"I:\My Documents\Rental\Rates\MyHTML.htm"</definedName>
    <definedName name="HTML_Title" hidden="1">"Total North America"</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HELD_FDIC" hidden="1">"c6305"</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UNUSED_UNUSED_UNUSED" hidden="1">"c6813"</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UNUSED_UNUSED_UNUSED" hidden="1">"c6815"</definedName>
    <definedName name="IQ_BALANCE_SERV_YOY_FC_UNUSED_UNUSED_UNUSED" hidden="1">"c8135"</definedName>
    <definedName name="IQ_BALANCE_SERV_YOY_UNUSED_UNUSED_UNUSED" hidden="1">"c7255"</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UNUSED_UNUSED_UNUSED" hidden="1">"c6817"</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BUILDINGS" hidden="1">"c99"</definedName>
    <definedName name="IQ_BUSINESS_DESCRIPTION" hidden="1">"c322"</definedName>
    <definedName name="IQ_BV_ACT_OR_EST_REUT" hidden="1">"c5471"</definedName>
    <definedName name="IQ_BV_EST_REUT" hidden="1">"c5403"</definedName>
    <definedName name="IQ_BV_HIGH_EST_REUT" hidden="1">"c5405"</definedName>
    <definedName name="IQ_BV_LOW_EST_REUT" hidden="1">"c5406"</definedName>
    <definedName name="IQ_BV_MEDIAN_EST_REUT" hidden="1">"c5404"</definedName>
    <definedName name="IQ_BV_NUM_EST_REUT" hidden="1">"c5407"</definedName>
    <definedName name="IQ_BV_OVER_SHARES" hidden="1">"c1349"</definedName>
    <definedName name="IQ_BV_SHARE" hidden="1">"c100"</definedName>
    <definedName name="IQ_BV_STDDEV_EST_REUT" hidden="1">"c5408"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IVIDENDS_NET_INCOME_FDIC" hidden="1">"c6738"</definedName>
    <definedName name="IQ_CASH_DUE_BANKS" hidden="1">"c1351"</definedName>
    <definedName name="IQ_CASH_EQUIV" hidden="1">"c118"</definedName>
    <definedName name="IQ_CASH_FINAN" hidden="1">"c119"</definedName>
    <definedName name="IQ_CASH_IN_PROCESS_FDIC" hidden="1">"c6386"</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CE_FDIC" hidden="1">"c6296"</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UNUSED_UNUSED_UNUSED" hidden="1">"c6960"</definedName>
    <definedName name="IQ_CHANGE_INVENT_REAL_YOY_FC_UNUSED_UNUSED_UNUSED" hidden="1">"c8280"</definedName>
    <definedName name="IQ_CHANGE_INVENT_REAL_YOY_UNUSED_UNUSED_UNUSED" hidden="1">"c7400"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LOANS" hidden="1">"c223"</definedName>
    <definedName name="IQ_CONTRACTS_OTHER_COMMODITIES_EQUITIES._FDIC" hidden="1">"c6522"</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ST_BORROWING" hidden="1">"c2936"</definedName>
    <definedName name="IQ_COST_BORROWINGS" hidden="1">"c225"</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CF" hidden="1">"c232"</definedName>
    <definedName name="IQ_CREDIT_LOSS_PROVISION_NET_CHARGE_OFFS_FDIC" hidden="1">"c6734"</definedName>
    <definedName name="IQ_CUMULATIVE_SPLIT_FACTOR" hidden="1">"c2094"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OP_FC_UNUSED_UNUSED_UNUSED" hidden="1">"c7947"</definedName>
    <definedName name="IQ_CURR_ACCT_BALANCE_POP_UNUSED_UNUSED_UNUSED" hidden="1">"c7067"</definedName>
    <definedName name="IQ_CURR_ACCT_BALANCE_UNUSED_UNUSED_UNUSED" hidden="1">"c6847"</definedName>
    <definedName name="IQ_CURR_ACCT_BALANCE_YOY_FC_UNUSED_UNUSED_UNUSED" hidden="1">"c8167"</definedName>
    <definedName name="IQ_CURR_ACCT_BALANCE_YOY_UNUSED_UNUSED_UNUSED" hidden="1">"c7287"</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COVERAGE_NET_CHARGE_OFFS_FDIC" hidden="1">"c6735"</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ACT_OR_EST" hidden="1">"c2219"</definedName>
    <definedName name="IQ_EBIT_EQ_INC" hidden="1">"c3498"</definedName>
    <definedName name="IQ_EBIT_EQ_INC_EXCL_SBC" hidden="1">"c3502"</definedName>
    <definedName name="IQ_EBIT_EST" hidden="1">"c1681"</definedName>
    <definedName name="IQ_EBIT_EXCL_SBC" hidden="1">"c3082"</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XCL_SBC" hidden="1">"c3081"</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648_UNUSED_UNUSED_UNUSED" hidden="1">"c7648"</definedName>
    <definedName name="IQ_ECO_METRIC_7705_UNUSED_UNUSED_UNUSED" hidden="1">"c7705"</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68_UNUSED_UNUSED_UNUSED" hidden="1">"c7868"</definedName>
    <definedName name="IQ_ECO_METRIC_7925_UNUSED_UNUSED_UNUSED" hidden="1">"c7925"</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88_UNUSED_UNUSED_UNUSED" hidden="1">"c8088"</definedName>
    <definedName name="IQ_ECO_METRIC_8145_UNUSED_UNUSED_UNUSED" hidden="1">"c8145"</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308_UNUSED_UNUSED_UNUSED" hidden="1">"c8308"</definedName>
    <definedName name="IQ_ECO_METRIC_8436_UNUSED_UNUSED_UNUSED" hidden="1">"c8436"</definedName>
    <definedName name="IQ_ECO_METRIC_8437_UNUSED_UNUSED_UNUSED" hidden="1">"c8437"</definedName>
    <definedName name="IQ_ECO_METRIC_8528_UNUSED_UNUSED_UNUSED" hidden="1">"c8528"</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GW_ACT_OR_EST" hidden="1">"c2223"</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CAPITAL_ASSETS_FDIC" hidden="1">"c6744"</definedName>
    <definedName name="IQ_EQUITY_FDIC" hidden="1">"c6353"</definedName>
    <definedName name="IQ_EQUITY_METHOD" hidden="1">"c404"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BV_REUT" hidden="1">"c5409"</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FFO_REUT" hidden="1">"c3843"</definedName>
    <definedName name="IQ_EST_ACT_FFO_SHARE_SHARE_REUT" hidden="1">"c3843"</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BV_DIFF_REUT" hidden="1">"c5433"</definedName>
    <definedName name="IQ_EST_BV_SURPRISE_PERCENT_REUT" hidden="1">"c5434"</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DIFF_REUT" hidden="1">"c3890"</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HARE_SHARE_DIFF_REUT" hidden="1">"c3890"</definedName>
    <definedName name="IQ_EST_FFO_SHARE_SHARE_SURPRISE_PERCENT_REUT" hidden="1">"c3891"</definedName>
    <definedName name="IQ_EST_FFO_SURPRISE_PERCENT" hidden="1">"c1870"</definedName>
    <definedName name="IQ_EST_FFO_SURPRISE_PERCENT_REUT" hidden="1">"c3891"</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BUY_REUT" hidden="1">"c3869"</definedName>
    <definedName name="IQ_EST_NUM_HOLD" hidden="1">"c1761"</definedName>
    <definedName name="IQ_EST_NUM_HOLD_REUT" hidden="1">"c3871"</definedName>
    <definedName name="IQ_EST_NUM_NO_OPINION" hidden="1">"c1758"</definedName>
    <definedName name="IQ_EST_NUM_OUTPERFORM" hidden="1">"c1760"</definedName>
    <definedName name="IQ_EST_NUM_OUTPERFORM_REUT" hidden="1">"c3870"</definedName>
    <definedName name="IQ_EST_NUM_SELL" hidden="1">"c1763"</definedName>
    <definedName name="IQ_EST_NUM_SELL_REUT" hidden="1">"c3873"</definedName>
    <definedName name="IQ_EST_NUM_UNDERPERFORM" hidden="1">"c1762"</definedName>
    <definedName name="IQ_EST_NUM_UNDERPERFORM_REUT" hidden="1">"c3872"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PORTS_APR_FC_UNUSED_UNUSED_UNUSED" hidden="1">"c8401"</definedName>
    <definedName name="IQ_EXPORTS_APR_UNUSED_UNUSED_UNUSED" hidden="1">"c7521"</definedName>
    <definedName name="IQ_EXPORTS_FC_UNUSED_UNUSED_UNUSED" hidden="1">"c7741"</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_FC_UNUSED_UNUSED_UNUSED" hidden="1">"c8292"</definedName>
    <definedName name="IQ_EXPORTS_GOODS_REAL_SAAR_YOY_UNUSED_UNUSED_UNUSED" hidden="1">"c7412"</definedName>
    <definedName name="IQ_EXPORTS_POP_FC_UNUSED_UNUSED_UNUSED" hidden="1">"c7961"</definedName>
    <definedName name="IQ_EXPORTS_POP_UNUSED_UNUSED_UNUSED" hidden="1">"c7081"</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_FC_UNUSED_UNUSED_UNUSED" hidden="1">"c8296"</definedName>
    <definedName name="IQ_EXPORTS_SERVICES_REAL_SAAR_YOY_UNUSED_UNUSED_UNUSED" hidden="1">"c7416"</definedName>
    <definedName name="IQ_EXPORTS_UNUSED_UNUSED_UNUSED" hidden="1">"c6861"</definedName>
    <definedName name="IQ_EXPORTS_YOY_FC_UNUSED_UNUSED_UNUSED" hidden="1">"c8181"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FUNDS_PURCHASED_FDIC" hidden="1">"c6343"</definedName>
    <definedName name="IQ_FED_FUNDS_SOLD_FDIC" hidden="1">"c6307"</definedName>
    <definedName name="IQ_FEDFUNDS_SOLD" hidden="1">"c2256"</definedName>
    <definedName name="IQ_FFO" hidden="1">"c1574"</definedName>
    <definedName name="IQ_FFO_ACT_OR_EST" hidden="1">"c2216"</definedName>
    <definedName name="IQ_FFO_EST" hidden="1">"c418"</definedName>
    <definedName name="IQ_FFO_EST_REUT" hidden="1">"c3837"</definedName>
    <definedName name="IQ_FFO_HIGH_EST" hidden="1">"c419"</definedName>
    <definedName name="IQ_FFO_HIGH_EST_REUT" hidden="1">"c3839"</definedName>
    <definedName name="IQ_FFO_LOW_EST" hidden="1">"c420"</definedName>
    <definedName name="IQ_FFO_LOW_EST_REUT" hidden="1">"c3840"</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SHARE_SHARE_EST_REUT" hidden="1">"c3837"</definedName>
    <definedName name="IQ_FFO_SHARE_SHARE_HIGH_EST_REUT" hidden="1">"c3839"</definedName>
    <definedName name="IQ_FFO_SHARE_SHARE_LOW_EST_REUT" hidden="1">"c3840"</definedName>
    <definedName name="IQ_FFO_SHARE_SHARE_MEDIAN_EST_REUT" hidden="1">"c3838"</definedName>
    <definedName name="IQ_FFO_SHARE_SHARE_NUM_EST_REUT" hidden="1">"c3841"</definedName>
    <definedName name="IQ_FFO_SHARE_SHARE_STDDEV_EST_REUT" hidden="1">"c3842"</definedName>
    <definedName name="IQ_FFO_STDDEV_EST" hidden="1">"c422"</definedName>
    <definedName name="IQ_FFO_STDDEV_EST_REUT" hidden="1">"c3842"</definedName>
    <definedName name="IQ_FH">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NOTES_PAY_TOTAL" hidden="1">"c5522"</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UNUSED_UNUSED_UNUSED" hidden="1">"c6978"</definedName>
    <definedName name="IQ_FIXED_INVEST_REAL_YOY_FC_UNUSED_UNUSED_UNUSED" hidden="1">"c8298"</definedName>
    <definedName name="IQ_FIXED_INVEST_REAL_YOY_UNUSED_UNUSED_UNUSED" hidden="1">"c7418"</definedName>
    <definedName name="IQ_FIXED_INVEST_UNUSED_UNUSED_UNUSED" hidden="1">"c6870"</definedName>
    <definedName name="IQ_FIXED_INVEST_YOY_FC_UNUSED_UNUSED_UNUSED" hidden="1">"c8190"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SPOT_FDIC" hidden="1">"c6356"</definedName>
    <definedName name="IQ_FY">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ELD_MATURITY_FDIC" hidden="1">"c6408"</definedName>
    <definedName name="IQ_HIGH_TARGET_PRICE" hidden="1">"c1651"</definedName>
    <definedName name="IQ_HIGHPRICE" hidden="1">"c545"</definedName>
    <definedName name="IQ_HOME_EQUITY_LOC_NET_CHARGE_OFFS_FDIC" hidden="1">"c6644"</definedName>
    <definedName name="IQ_HOME_EQUITY_LOC_TOTAL_CHARGE_OFFS_FDIC" hidden="1">"c6606"</definedName>
    <definedName name="IQ_HOME_EQUITY_LOC_TOTAL_RECOVERIES_FDIC" hidden="1">"c6625"</definedName>
    <definedName name="IQ_HOMEOWNERS_WRITTEN" hidden="1">"c546"</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IMPAIR_OIL" hidden="1">"c547"</definedName>
    <definedName name="IQ_IMPAIRMENT_GW" hidden="1">"c548"</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YOY_FC_UNUSED_UNUSED_UNUSED" hidden="1">"c8304"</definedName>
    <definedName name="IQ_IMPORTS_GOODS_SERVICES_REAL_SAAR_YOY_UNUSED_UNUSED_UNUSED" hidden="1">"c7424"</definedName>
    <definedName name="IQ_IMPORTS_GOODS_SERVICES_UNUSED_UNUSED_UNUSED" hidden="1">"c6889"</definedName>
    <definedName name="IQ_IMPORTS_GOODS_SERVICES_YOY_FC_UNUSED_UNUSED_UNUSED" hidden="1">"c8209"</definedName>
    <definedName name="IQ_IMPORTS_GOODS_SERVICES_YOY_UNUSED_UNUSED_UNUSED" hidden="1">"c7329"</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IT" hidden="1">"c597"</definedName>
    <definedName name="IQ_INT_INC_SECURITIES_FDIC" hidden="1">"c6559"</definedName>
    <definedName name="IQ_INT_INC_TOTAL" hidden="1">"c598"</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MENT_BANKING_OTHER_FEES_FDIC" hidden="1">"c6666"</definedName>
    <definedName name="IQ_IPRD" hidden="1">"c644"</definedName>
    <definedName name="IQ_IRA_KEOGH_ACCOUNTS_FDIC" hidden="1">"c6496"</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2000</definedName>
    <definedName name="IQ_LTM_REVENUE_OVER_EMPLOYEES" hidden="1">"c1437"</definedName>
    <definedName name="IQ_LTMMONTH" hidden="1">120000</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RATIO" hidden="1">"c2783"</definedName>
    <definedName name="IQ_MC_STATUTORY_SURPLUS" hidden="1">"c2772"</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EY_MARKET_DEPOSIT_ACCOUNTS_FDIC" hidden="1">"c6553"</definedName>
    <definedName name="IQ_MONTH">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TD" hidden="1">800000</definedName>
    <definedName name="IQ_MULTIFAMILY_RESIDENTIAL_LOANS_FDIC" hidden="1">"c6311"</definedName>
    <definedName name="IQ_NAMES_REVISION_DATE_" hidden="1">42038.7749884259</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NK_FDIC" hidden="1">"c6570"</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EXP_FDIC" hidden="1">"c6579"</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UNUSED_UNUSED_UNUSED" hidden="1">"c6928"</definedName>
    <definedName name="IQ_NONRES_FIXED_INVEST_PRIV_YOY_FC_UNUSED_UNUSED_UNUSED" hidden="1">"c8248"</definedName>
    <definedName name="IQ_NONRES_FIXED_INVEST_PRIV_YOY_UNUSED_UNUSED_UNUSED" hidden="1">"c7368"</definedName>
    <definedName name="IQ_NONTRANSACTION_ACCOUNTS_FDIC" hidden="1">"c6552"</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ED55" hidden="1">1</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AVINGS_DEPOSITS_FDIC" hidden="1">"c6554"</definedName>
    <definedName name="IQ_OTHER_STRIKE_PRICE_GRANTED" hidden="1">"c2692"</definedName>
    <definedName name="IQ_OTHER_TRANSACTIONS_FDIC" hidden="1">"c6504"</definedName>
    <definedName name="IQ_OTHER_UNDRAWN" hidden="1">"c2522"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SHARE_SHARE_12MONTHS" hidden="1">"c1828"</definedName>
    <definedName name="IQ_PERCENT_CHANGE_EST_FFO_SHARE_SHARE_12MONTHS_CIQ" hidden="1">"c3769"</definedName>
    <definedName name="IQ_PERCENT_CHANGE_EST_FFO_SHARE_SHARE_12MONTHS_REUT" hidden="1">"c3938"</definedName>
    <definedName name="IQ_PERCENT_CHANGE_EST_FFO_SHARE_SHARE_18MONTHS" hidden="1">"c1829"</definedName>
    <definedName name="IQ_PERCENT_CHANGE_EST_FFO_SHARE_SHARE_18MONTHS_CIQ" hidden="1">"c3770"</definedName>
    <definedName name="IQ_PERCENT_CHANGE_EST_FFO_SHARE_SHARE_18MONTHS_REUT" hidden="1">"c3939"</definedName>
    <definedName name="IQ_PERCENT_CHANGE_EST_FFO_SHARE_SHARE_3MONTHS" hidden="1">"c1825"</definedName>
    <definedName name="IQ_PERCENT_CHANGE_EST_FFO_SHARE_SHARE_3MONTHS_CIQ" hidden="1">"c3766"</definedName>
    <definedName name="IQ_PERCENT_CHANGE_EST_FFO_SHARE_SHARE_3MONTHS_REUT" hidden="1">"c3935"</definedName>
    <definedName name="IQ_PERCENT_CHANGE_EST_FFO_SHARE_SHARE_6MONTHS" hidden="1">"c1826"</definedName>
    <definedName name="IQ_PERCENT_CHANGE_EST_FFO_SHARE_SHARE_6MONTHS_CIQ" hidden="1">"c3767"</definedName>
    <definedName name="IQ_PERCENT_CHANGE_EST_FFO_SHARE_SHARE_6MONTHS_REUT" hidden="1">"c3936"</definedName>
    <definedName name="IQ_PERCENT_CHANGE_EST_FFO_SHARE_SHARE_9MONTHS" hidden="1">"c1827"</definedName>
    <definedName name="IQ_PERCENT_CHANGE_EST_FFO_SHARE_SHARE_9MONTHS_CIQ" hidden="1">"c3768"</definedName>
    <definedName name="IQ_PERCENT_CHANGE_EST_FFO_SHARE_SHARE_9MONTHS_REUT" hidden="1">"c3937"</definedName>
    <definedName name="IQ_PERCENT_CHANGE_EST_FFO_SHARE_SHARE_DAY" hidden="1">"c1822"</definedName>
    <definedName name="IQ_PERCENT_CHANGE_EST_FFO_SHARE_SHARE_DAY_CIQ" hidden="1">"c3764"</definedName>
    <definedName name="IQ_PERCENT_CHANGE_EST_FFO_SHARE_SHARE_DAY_REUT" hidden="1">"c3933"</definedName>
    <definedName name="IQ_PERCENT_CHANGE_EST_FFO_SHARE_SHARE_MONTH" hidden="1">"c1824"</definedName>
    <definedName name="IQ_PERCENT_CHANGE_EST_FFO_SHARE_SHARE_MONTH_CIQ" hidden="1">"c3765"</definedName>
    <definedName name="IQ_PERCENT_CHANGE_EST_FFO_SHARE_SHARE_MONTH_REUT" hidden="1">"c3934"</definedName>
    <definedName name="IQ_PERCENT_CHANGE_EST_FFO_SHARE_SHARE_WEEK" hidden="1">"c1823"</definedName>
    <definedName name="IQ_PERCENT_CHANGE_EST_FFO_SHARE_SHARE_WEEK_CIQ" hidden="1">"c3795"</definedName>
    <definedName name="IQ_PERCENT_CHANGE_EST_FFO_SHARE_SHARE_WEEK_REUT" hidden="1">"c3964"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CENT_INSURED_FDIC" hidden="1">"c6374"</definedName>
    <definedName name="IQ_PERIODDATE" hidden="1">"c1414"</definedName>
    <definedName name="IQ_PERIODDATE_BS" hidden="1">"c1032"</definedName>
    <definedName name="IQ_PERIODDATE_CF" hidden="1">"c1033"</definedName>
    <definedName name="IQ_PERIODDATE_FDIC" hidden="1">"c13646"</definedName>
    <definedName name="IQ_PERIODDATE_IS" hidden="1">"c1034"</definedName>
    <definedName name="IQ_PERIODLENGTH_CF" hidden="1">"c1502"</definedName>
    <definedName name="IQ_PERIODLENGTH_IS" hidden="1">"c1503"</definedName>
    <definedName name="IQ_PERTYPE" hidden="1">"c1611"</definedName>
    <definedName name="IQ_PLEDGED_SECURITIES_FDIC" hidden="1">"c6401"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_TAX_ACT_OR_EST" hidden="1">"c2221"</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ETAX_RETURN_ASSETS_FDIC" hidden="1">"c6731"</definedName>
    <definedName name="IQ_PRICE_CFPS_FWD" hidden="1">"c2237"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PUT_DATE_SCHEDULE" hidden="1">"c2483"</definedName>
    <definedName name="IQ_PUT_NOTIFICATION" hidden="1">"c2485"</definedName>
    <definedName name="IQ_PUT_PRICE_SCHEDULE" hidden="1">"c2484"</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AL_REV" hidden="1">"c1101"</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ALUATION_GAINS_FDIC" hidden="1">"c6428"</definedName>
    <definedName name="IQ_REVALUATION_LOSSES_FDIC" hidden="1">"c6429"</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39342.4701273148</definedName>
    <definedName name="IQ_REVOLVING_SECURED_1_4_NON_ACCRUAL_FFIEC" hidden="1">"c13314"</definedName>
    <definedName name="IQ_RISK_ADJ_BANK_ASSETS" hidden="1">"c2670"</definedName>
    <definedName name="IQ_RISK_WEIGHTED_ASSETS_FDIC" hidden="1">"c6370"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STDDEV" hidden="1">"c1654"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SSETS_FDIC" hidden="1">"c6339"</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_LEASES_NON_ACCRUAL_FFIEC" hidden="1">"c13757"</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COVERIES_FDIC" hidden="1">"c6622"</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RISK_BASED_CAPITAL_RATIO_FDIC" hidden="1">"c6747"</definedName>
    <definedName name="IQ_TOTAL_SECURITIES_FDIC" hidden="1">"c6306"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USED_COMMITMENTS_FDIC" hidden="1">"c6536"</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50000</definedName>
    <definedName name="IQ_WEIGHTED_AVG_PRICE" hidden="1">"c1334"</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QRCompsPublicC5" hidden="1">#REF!</definedName>
    <definedName name="IQRCompsPublicC6" hidden="1">#REF!</definedName>
    <definedName name="IQRCompsPublicC7" hidden="1">#REF!</definedName>
    <definedName name="IQRCompsPublicC8" hidden="1">#REF!</definedName>
    <definedName name="IQRCompsPublicC9" hidden="1">#REF!</definedName>
    <definedName name="IQRSheet6C5" hidden="1">#REF!</definedName>
    <definedName name="IQRSheet6C6" hidden="1">#REF!</definedName>
    <definedName name="IQRSheet6C7" hidden="1">#REF!</definedName>
    <definedName name="IQRSheet6C8" hidden="1">#REF!</definedName>
    <definedName name="IQRSheet6C9" hidden="1">#REF!</definedName>
    <definedName name="irate">[1]Assumptions!$G$14</definedName>
    <definedName name="ITW" hidden="1">{"bs",#N/A,FALSE,"SCF"}</definedName>
    <definedName name="j" hidden="1">{#N/A,#N/A,FALSE,"Memo P&amp;L"}</definedName>
    <definedName name="k" hidden="1">{#N/A,#N/A,FALSE,"Memo Expl"}</definedName>
    <definedName name="limcount" hidden="1">2</definedName>
    <definedName name="LTM">[1]Inputs!$F$15</definedName>
    <definedName name="m" hidden="1">{#N/A,#N/A,FALSE,"Cash Flow"}</definedName>
    <definedName name="n" hidden="1">{#N/A,#N/A,TRUE,"BusPlan Indx";#N/A,#N/A,TRUE,"P&amp;L BusPl";"CF BusPlan",#N/A,TRUE,"FCashflow";"BS QU&amp;Yr Overview",#N/A,TRUE,"BS";"CapEx Yearly",#N/A,TRUE,"CapEx";#N/A,#N/A,TRUE,"BusPlan Info"}</definedName>
    <definedName name="NewLoanLookup">'[3]Data Validation'!$A$54:$B$59</definedName>
    <definedName name="ratio_currency">'[1]Extended Ratio Analysis'!$AV$284</definedName>
    <definedName name="sencount" hidden="1">2</definedName>
    <definedName name="STRADA" hidden="1">{"'Printed'!$A$1:$Z$48","'Printed'!$A$1"}</definedName>
    <definedName name="ticker">[1]Inputs!$F$12</definedName>
    <definedName name="TODAY">[1]Inputs!$F$7</definedName>
    <definedName name="v" hidden="1">{"Tot - no%",#N/A,TRUE,"Total Expenses-s";"COGS - no %",#N/A,TRUE,"COGS-s";"OpEx - no %",#N/A,TRUE,"OpEx-s";"Educ - no %",#N/A,TRUE,"Education-s";"SA no %",#N/A,TRUE,"G&amp;A-s";"SA no %",#N/A,TRUE,"Edu SA";"DVM no %",#N/A,TRUE,"Edu DVM";"DGD no %",#N/A,TRUE,"Edu DGD";"Edu Adm no %",#N/A,TRUE,"Edu Admin";"Admiss no %",#N/A,TRUE,"Admiss";"Place SA no %",#N/A,TRUE,"Placem SA";"Place DVM no %",#N/A,TRUE,"Placem DVM";"Mktg no %",#N/A,TRUE,"Mktg";"Oper no %'",#N/A,TRUE,"Oper";"Libr no %",#N/A,TRUE,"Library";"FinAid no %",#N/A,TRUE,"Fin Aid";"Fin no %",#N/A,TRUE,"Finance";"Techno no %",#N/A,TRUE,"Techn";"Lofts no %",#N/A,TRUE,"Lofts";"IS no %",#N/A,TRUE,"IT";"Corp no %",#N/A,TRUE,"Corp";"HR no %",#N/A,TRUE,"HR";"ArtRel",#N/A,TRUE,"ArtistRel";"General",#N/A,TRUE,"General";"Orient",#N/A,TRUE,"Orient";"Grad",#N/A,TRUE,"Gradu"}</definedName>
    <definedName name="wrn.18._.months._.FC." hidden="1">{"P&amp;L 18 months",#N/A,TRUE,"P&amp;L";"HC 18 months",#N/A,TRUE,"HC calculation";"CF 18 months",#N/A,TRUE,"FCashflow";"BS 18 months",#N/A,TRUE,"BS";"CapEx 18 months",#N/A,TRUE,"CapEx"}</definedName>
    <definedName name="wrn.All." hidden="1">{#N/A,#N/A,FALSE,"Memo P&amp;L";#N/A,#N/A,FALSE,"Memo Expl";#N/A,#N/A,FALSE,"Income Statement";#N/A,#N/A,FALSE,"Balance Sheet";#N/A,#N/A,FALSE,"Cash Flow";#N/A,#N/A,FALSE,"Student Statistics";#N/A,#N/A,FALSE,"student seats 1";#N/A,#N/A,FALSE,"Student Seats"}</definedName>
    <definedName name="wrn.All._.no._.percent." hidden="1">{"Tot - no%",#N/A,TRUE,"Total Expenses-s";"COGS - no %",#N/A,TRUE,"COGS-s";"OpEx - no %",#N/A,TRUE,"OpEx-s";"Educ - no %",#N/A,TRUE,"Education-s";"SA no %",#N/A,TRUE,"G&amp;A-s";"SA no %",#N/A,TRUE,"Edu SA";"DVM no %",#N/A,TRUE,"Edu DVM";"DGD no %",#N/A,TRUE,"Edu DGD";"Edu Adm no %",#N/A,TRUE,"Edu Admin";"Admiss no %",#N/A,TRUE,"Admiss";"Place SA no %",#N/A,TRUE,"Placem SA";"Place DVM no %",#N/A,TRUE,"Placem DVM";"Mktg no %",#N/A,TRUE,"Mktg";"Oper no %'",#N/A,TRUE,"Oper";"Libr no %",#N/A,TRUE,"Library";"FinAid no %",#N/A,TRUE,"Fin Aid";"Fin no %",#N/A,TRUE,"Finance";"Techno no %",#N/A,TRUE,"Techn";"Lofts no %",#N/A,TRUE,"Lofts";"IS no %",#N/A,TRUE,"IT";"Corp no %",#N/A,TRUE,"Corp";"HR no %",#N/A,TRUE,"HR";"ArtRel",#N/A,TRUE,"ArtistRel";"General",#N/A,TRUE,"General";"Orient",#N/A,TRUE,"Orient";"Grad",#N/A,TRUE,"Gradu"}</definedName>
    <definedName name="wrn.balance._.sheet." hidden="1">{"bs",#N/A,FALSE,"SCF"}</definedName>
    <definedName name="wrn.BusPlan." hidden="1">{#N/A,#N/A,TRUE,"BusPlan Indx";#N/A,#N/A,TRUE,"P&amp;L BusPl";"CF BusPlan",#N/A,TRUE,"FCashflow";"BS QU&amp;Yr Overview",#N/A,TRUE,"BS";"CapEx Yearly",#N/A,TRUE,"CapEx";#N/A,#N/A,TRUE,"BusPlan Info"}</definedName>
    <definedName name="wrn.Cash._.Flow." hidden="1">{#N/A,#N/A,FALSE,"Cash Flow"}</definedName>
    <definedName name="wrn.Details." hidden="1">{#N/A,#N/A,TRUE,"Assumptions";"Input short",#N/A,TRUE,"Input";#N/A,#N/A,TRUE,"FC vs Act";"CapEx-Qu",#N/A,TRUE,"CapEx";#N/A,#N/A,TRUE,"HC Detail";"HCcalc-Qu",#N/A,TRUE,"HC calculation";#N/A,#N/A,TRUE,"Project Details";#N/A,#N/A,TRUE,"P&amp;L Qu with Actuals";#N/A,#N/A,TRUE,"FCashflow";#N/A,#N/A,TRUE,"BS Qu"}</definedName>
    <definedName name="wrn.exhibits." hidden="1">{#N/A,#N/A,FALSE,"Base";#N/A,#N/A,FALSE,"TAC";#N/A,#N/A,FALSE,"TDC";#N/A,#N/A,FALSE,"Base (2)";#N/A,#N/A,FALSE,"T-Bonus";#N/A,#N/A,FALSE,"T-Bonus (2)"}</definedName>
    <definedName name="wrn.Financial._.Memo._.Explained." hidden="1">{#N/A,#N/A,FALSE,"Memo Expl"}</definedName>
    <definedName name="wrn.Financial._.Memo._.PL." hidden="1">{#N/A,#N/A,FALSE,"Memo P&amp;L"}</definedName>
    <definedName name="wrn.Income._.Statement." hidden="1">{#N/A,#N/A,FALSE,"Income Statement"}</definedName>
    <definedName name="wrn.InternalPlan." hidden="1">{#N/A,#N/A,TRUE,"Input prnt";#N/A,#N/A,TRUE,"P&amp;L BusPl";"CF BusPlan",#N/A,TRUE,"FCashflow";"BS short",#N/A,TRUE,"BS Qu";#N/A,#N/A,TRUE,"BusPlan Info"}</definedName>
    <definedName name="wrn.Overview." hidden="1">{"Input short",#N/A,TRUE,"Input";"CapTable normal",#N/A,TRUE,"Cap Table";"P&amp;L Yrly normal",#N/A,TRUE,"P&amp;L Yrly";"CF short",#N/A,TRUE,"FCashflow";"BS short",#N/A,TRUE,"BS Qu"}</definedName>
    <definedName name="wrn.Overview._.12._.months." hidden="1">{"P&amp;L Mo",#N/A,TRUE,"P&amp;L mo";"CF Mo",#N/A,TRUE,"FCashflow";"BS Mo",#N/A,TRUE,"BS";"CapEx Mo",#N/A,TRUE,"CapEx";"HC Mo",#N/A,TRUE,"Headcount";"KPI Mo",#N/A,TRUE,"KPI"}</definedName>
    <definedName name="wrn.Overview._.12._.months1" hidden="1">{"P&amp;L Mo",#N/A,TRUE,"P&amp;L mo";"CF Mo",#N/A,TRUE,"FCashflow";"BS Mo",#N/A,TRUE,"BS";"CapEx Mo",#N/A,TRUE,"CapEx";"HC Mo",#N/A,TRUE,"Headcount";"KPI Mo",#N/A,TRUE,"KPI"}</definedName>
    <definedName name="wrn.Overview._.14._.Quarters." hidden="1">{"P&amp;L Qu",#N/A,TRUE,"P&amp;LQu&amp;Yr";"CF Qu",#N/A,TRUE,"FCashflow";"BS Qu",#N/A,TRUE,"BS";"CapEx Qu",#N/A,TRUE,"CapEx";"HC Qu",#N/A,TRUE,"Headcount";"KPI Qu",#N/A,TRUE,"KPI"}</definedName>
    <definedName name="wrn.Overview._.5._.Years." hidden="1">{"P&amp;L Yr",#N/A,TRUE,"P&amp;LQu&amp;Yr";"CF Yr",#N/A,TRUE,"FCashflow";"BS Yr",#N/A,TRUE,"BS";"CapEx Yr",#N/A,TRUE,"CapEx";"HC Yr",#N/A,TRUE,"Headcount";"KPI Yr",#N/A,TRUE,"KPI"}</definedName>
    <definedName name="wrn.Overview1" hidden="1">{"Input short",#N/A,TRUE,"Input";"CapTable normal",#N/A,TRUE,"Cap Table";"P&amp;L Yrly normal",#N/A,TRUE,"P&amp;L Yrly";"CF short",#N/A,TRUE,"FCashflow";"BS short",#N/A,TRUE,"BS Qu"}</definedName>
    <definedName name="wrn.PRINT2." hidden="1">{"PAGE1",#N/A,FALSE,"ADJMODL";"PAGE2",#N/A,FALSE,"ADJMODL";"PAGE3",#N/A,FALSE,"ADJMODL";"PAGE4",#N/A,FALSE,"ADJMODL";"PAGE5",#N/A,FALSE,"ADJMODL";"PAGE6",#N/A,FALSE,"ADJMODL";"PAGE7",#N/A,FALSE,"ADJMODL";"PAGE8",#N/A,FALSE,"ADJMODL"}</definedName>
    <definedName name="wrn.Student._.Seats._.1." hidden="1">{#N/A,#N/A,FALSE,"student seats 1"}</definedName>
    <definedName name="wrn.Student._.Statistics." hidden="1">{#N/A,#N/A,FALSE,"Student Statistics"}</definedName>
    <definedName name="z" hidden="1">{#N/A,#N/A,FALSE,"Memo P&amp;L";#N/A,#N/A,FALSE,"Memo Expl";#N/A,#N/A,FALSE,"Income Statement";#N/A,#N/A,FALSE,"Balance Sheet";#N/A,#N/A,FALSE,"Cash Flow";#N/A,#N/A,FALSE,"Student Statistics";#N/A,#N/A,FALSE,"student seats 1";#N/A,#N/A,FALSE,"Student Seats"}</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6" l="1"/>
  <c r="I34" i="1" l="1"/>
  <c r="I32" i="1"/>
  <c r="I45" i="6"/>
  <c r="I30" i="1" s="1"/>
  <c r="H54" i="1" l="1"/>
  <c r="I34" i="6"/>
  <c r="I28" i="1" s="1"/>
  <c r="F13" i="6" l="1"/>
  <c r="G40" i="1" s="1"/>
  <c r="F40" i="1"/>
  <c r="K27" i="2" l="1"/>
  <c r="K31" i="2" s="1"/>
  <c r="I11" i="1" s="1"/>
  <c r="H42" i="1"/>
  <c r="I35" i="1"/>
  <c r="I14" i="1" l="1"/>
  <c r="I18" i="1" s="1"/>
  <c r="I22" i="1" s="1"/>
  <c r="I42" i="1"/>
  <c r="H53" i="1" s="1"/>
  <c r="I47" i="1" l="1"/>
  <c r="I57" i="1"/>
  <c r="I49" i="1" l="1"/>
  <c r="I54" i="1" s="1"/>
  <c r="H61" i="1"/>
  <c r="H62" i="1"/>
  <c r="H55" i="1"/>
  <c r="I53" i="1" l="1"/>
  <c r="I55" i="1" s="1"/>
  <c r="H63" i="1"/>
  <c r="I61" i="1" s="1"/>
  <c r="I62" i="1" l="1"/>
  <c r="I63" i="1" s="1"/>
</calcChain>
</file>

<file path=xl/sharedStrings.xml><?xml version="1.0" encoding="utf-8"?>
<sst xmlns="http://schemas.openxmlformats.org/spreadsheetml/2006/main" count="184" uniqueCount="130">
  <si>
    <t>Average Monthly Payroll Cost</t>
  </si>
  <si>
    <t>From Payroll Cost Calculation sheet</t>
  </si>
  <si>
    <t>Multiplied by 2.5</t>
  </si>
  <si>
    <t>OR</t>
  </si>
  <si>
    <t>Average FTE's during covered loan period</t>
  </si>
  <si>
    <t>Enter as a negative</t>
  </si>
  <si>
    <t>EIDL Emergency Advance Awarded (Not to exceed $10,000)</t>
  </si>
  <si>
    <t>Divided by 12 months</t>
  </si>
  <si>
    <t>Total Average Monthly Payroll Cost</t>
  </si>
  <si>
    <t xml:space="preserve">*The forgiveness amount will also be reduced by the total reduction in salary or wages of any employee </t>
  </si>
  <si>
    <t xml:space="preserve">earning less than $100,000 on an annualized basis that exceeds 25% of the total salary or wages of the </t>
  </si>
  <si>
    <t>employee during the preceding full quarter in which the employee was employee prior to the date of the loan.</t>
  </si>
  <si>
    <t>Average FTE's during base period (12 month period up to loan period)</t>
  </si>
  <si>
    <t xml:space="preserve">Program Purpose: </t>
  </si>
  <si>
    <t xml:space="preserve">The CARES act provides up to $10 million in funding to businesses with fewer than 500 employees, sole proprietorships, and non profits.  Funding can be provided through June 30, 2020.  Under the terms of the financing, borrowers are not required to pledge collateral provide a personal guaranty.    The program also provides the potential for loan forgiveness, with up to 100% of the loan being forgiven through the Small Business Administration "SBA".  </t>
  </si>
  <si>
    <t>Definitions:</t>
  </si>
  <si>
    <r>
      <t xml:space="preserve">1. </t>
    </r>
    <r>
      <rPr>
        <b/>
        <sz val="11"/>
        <color theme="1"/>
        <rFont val="Calibri"/>
        <family val="2"/>
        <scheme val="minor"/>
      </rPr>
      <t>"Maximum Loan Amount"</t>
    </r>
    <r>
      <rPr>
        <sz val="11"/>
        <color theme="1"/>
        <rFont val="Calibri"/>
        <family val="2"/>
        <scheme val="minor"/>
      </rPr>
      <t xml:space="preserve"> is determined as the lesser of: </t>
    </r>
  </si>
  <si>
    <t xml:space="preserve">              A) $10,000,000.00</t>
  </si>
  <si>
    <t xml:space="preserve">              B) 2.50x average monthly "Payroll Costs" for the prior 12 months leading up to the loan date</t>
  </si>
  <si>
    <r>
      <t xml:space="preserve">2. </t>
    </r>
    <r>
      <rPr>
        <b/>
        <sz val="11"/>
        <color theme="1"/>
        <rFont val="Calibri"/>
        <family val="2"/>
        <scheme val="minor"/>
      </rPr>
      <t xml:space="preserve">"Payroll Costs" </t>
    </r>
    <r>
      <rPr>
        <sz val="11"/>
        <color theme="1"/>
        <rFont val="Calibri"/>
        <family val="2"/>
        <scheme val="minor"/>
      </rPr>
      <t>Include:</t>
    </r>
  </si>
  <si>
    <t>B) Payment of a cash tip or equivalent,</t>
  </si>
  <si>
    <t>C) Payment for vacation, parental, family, medical or sick leave,</t>
  </si>
  <si>
    <t>D) Allowance for dismissal or separation,</t>
  </si>
  <si>
    <t>E) Payment for group health care benefits, including premiums,</t>
  </si>
  <si>
    <t xml:space="preserve">F) Payment of any retirement benefits, and </t>
  </si>
  <si>
    <t>G) Payment of state or local tax assessed on the compensation of employees.</t>
  </si>
  <si>
    <r>
      <t xml:space="preserve">NOTE: The following items are </t>
    </r>
    <r>
      <rPr>
        <b/>
        <sz val="11"/>
        <color rgb="FFFF0000"/>
        <rFont val="Calibri"/>
        <family val="2"/>
        <scheme val="minor"/>
      </rPr>
      <t xml:space="preserve">EXCLUDED </t>
    </r>
    <r>
      <rPr>
        <sz val="11"/>
        <color theme="1"/>
        <rFont val="Calibri"/>
        <family val="2"/>
        <scheme val="minor"/>
      </rPr>
      <t>"Payroll Costs":</t>
    </r>
  </si>
  <si>
    <t>A) The Compensation of any individual employee in excess of an annual salary of $100,000,</t>
  </si>
  <si>
    <t>B) Payroll taxes,</t>
  </si>
  <si>
    <t>C) Any compensation of an employee whose principal place of residence is outside the U.S., or</t>
  </si>
  <si>
    <t>D) Any qualified sick leave or family medical leave for which a credit is allowed under the Coronavirus Relief Act</t>
  </si>
  <si>
    <t>Important: The two exemptions detailed below WILL NOT reduce the Maximum amount of loan forgiveness:</t>
  </si>
  <si>
    <t>A) If you reduce the number of FTEs between February 15 2020 and April 28 2020 but re-hire the same number of FTEs you had as of February 15 2020 by the end of the 8-week period after loan origination, you will not be penalized with a reduction in loan forgiveness related to the number of FTEs.</t>
  </si>
  <si>
    <t>B) If you reduce the salary of an employee that earned less than $100,000 by more than 25% February 15 2020 and April 27 2020 but return the salary of said employee that was earned as of February 15 2020 by the end of the 8-week period after loan origination, you will not be penalized with a reduction in loan forgiveness related to the reduction in salary or wages</t>
  </si>
  <si>
    <t>Compensation of employees whose primary residence is outside the U.S.</t>
  </si>
  <si>
    <t>1.</t>
  </si>
  <si>
    <t>2.</t>
  </si>
  <si>
    <t>3.</t>
  </si>
  <si>
    <t>4.</t>
  </si>
  <si>
    <t>5.</t>
  </si>
  <si>
    <t>Payment of cash tip (or equivalent)</t>
  </si>
  <si>
    <t>Payment for vacation, parental, family, medical or sick leave</t>
  </si>
  <si>
    <t>Payment for dismissal or separation</t>
  </si>
  <si>
    <t>Payment of any retirement benefits</t>
  </si>
  <si>
    <t>Payment for group health care benefits (including premiums)</t>
  </si>
  <si>
    <t xml:space="preserve">Notes: </t>
  </si>
  <si>
    <t xml:space="preserve">Include only amounts not included in Line 1. </t>
  </si>
  <si>
    <t>6.</t>
  </si>
  <si>
    <t>7.</t>
  </si>
  <si>
    <t>8.</t>
  </si>
  <si>
    <t>9.</t>
  </si>
  <si>
    <t>Eligible Payroll Calculation</t>
  </si>
  <si>
    <t>Requires Input</t>
  </si>
  <si>
    <t>Paycheck Protection Program Loan Amount and Projected Forgiveness</t>
  </si>
  <si>
    <t>Cape Cod 5 Cents Savings Bank</t>
  </si>
  <si>
    <t>Total</t>
  </si>
  <si>
    <t>Mortgage Interest</t>
  </si>
  <si>
    <t>Electricity</t>
  </si>
  <si>
    <t>Gas</t>
  </si>
  <si>
    <t>Transportation</t>
  </si>
  <si>
    <t>Telephone</t>
  </si>
  <si>
    <t>Internet</t>
  </si>
  <si>
    <t xml:space="preserve">Estimated Loan Forgiveness: </t>
  </si>
  <si>
    <t>Estimated Qualified Expenses</t>
  </si>
  <si>
    <t xml:space="preserve">Requested Loan Funding Date: </t>
  </si>
  <si>
    <t xml:space="preserve">From </t>
  </si>
  <si>
    <t>To</t>
  </si>
  <si>
    <r>
      <rPr>
        <u/>
        <sz val="11"/>
        <color theme="1"/>
        <rFont val="Calibri"/>
        <family val="2"/>
        <scheme val="minor"/>
      </rPr>
      <t>Less Exclusions</t>
    </r>
    <r>
      <rPr>
        <sz val="11"/>
        <color theme="1"/>
        <rFont val="Calibri"/>
        <family val="2"/>
        <scheme val="minor"/>
      </rPr>
      <t xml:space="preserve">: </t>
    </r>
  </si>
  <si>
    <t xml:space="preserve">Payroll Expense: </t>
  </si>
  <si>
    <t xml:space="preserve">Utilities: </t>
  </si>
  <si>
    <t>Water</t>
  </si>
  <si>
    <t>Total Payroll</t>
  </si>
  <si>
    <t>Total Utilities</t>
  </si>
  <si>
    <t>Rent</t>
  </si>
  <si>
    <t>Eligible Payroll</t>
  </si>
  <si>
    <t>Mortgage interest</t>
  </si>
  <si>
    <t>Utilities</t>
  </si>
  <si>
    <t>Maximum Eligible Loan Amount</t>
  </si>
  <si>
    <t>Plus:</t>
  </si>
  <si>
    <t xml:space="preserve">Outstanding amount of EIDL taken out after January 31, 2020 and before </t>
  </si>
  <si>
    <t xml:space="preserve"> the date on which PPP loans are made available to be refinanced  (April 3, 2020)</t>
  </si>
  <si>
    <t>From  Estimated Qualified Expense sheet</t>
  </si>
  <si>
    <t>From Estimated Qualified Expense sheet</t>
  </si>
  <si>
    <t xml:space="preserve">Reductions to Loan Forgiveness: </t>
  </si>
  <si>
    <t xml:space="preserve">Reduction in the number of FTE's during the </t>
  </si>
  <si>
    <t>covered loan period vs:  the base period:</t>
  </si>
  <si>
    <t>Subtotal</t>
  </si>
  <si>
    <t>Total Reductions</t>
  </si>
  <si>
    <t>Adjustment for Non-Payroll Costs</t>
  </si>
  <si>
    <t>A.</t>
  </si>
  <si>
    <t>B.</t>
  </si>
  <si>
    <t>C.</t>
  </si>
  <si>
    <t xml:space="preserve">Reductions in wages in excess of 25% to employees who earned less than </t>
  </si>
  <si>
    <t xml:space="preserve"> $100,000 (annualized) between covered loan period and prior employed quarter.*</t>
  </si>
  <si>
    <t>Payroll Costs</t>
  </si>
  <si>
    <t>Non-Payroll Costs</t>
  </si>
  <si>
    <t>Non-Payroll Costs can not exceed 25% of forgiven amount</t>
  </si>
  <si>
    <t>% of Total</t>
  </si>
  <si>
    <t>Unadjusted Totals</t>
  </si>
  <si>
    <t>Amount</t>
  </si>
  <si>
    <t xml:space="preserve">Payments made during the 8-week period beginning on loan origination (see Estimated Qualified Expenses tab): </t>
  </si>
  <si>
    <t>From</t>
  </si>
  <si>
    <t>Projected 8</t>
  </si>
  <si>
    <t>Week Expense</t>
  </si>
  <si>
    <t>Data linked from previous input</t>
  </si>
  <si>
    <t>Total Maximum Loan Amount</t>
  </si>
  <si>
    <t>Qualified sick and family leave wages for which a credit allowed under section 7001 and 7003 of</t>
  </si>
  <si>
    <t xml:space="preserve">the Families First Corona Virus Response Act </t>
  </si>
  <si>
    <t xml:space="preserve">Qualified sick and family leave wages for which a credit allowed under section 7001 and 7003 </t>
  </si>
  <si>
    <t xml:space="preserve">of the Families First Corona Virus Response Act </t>
  </si>
  <si>
    <t>All retirement plan funding by the employer for the immediately preceding 12 months.</t>
  </si>
  <si>
    <t>Result will automatically flow to "Loan Amount and Forgiveness" Worksheet</t>
  </si>
  <si>
    <r>
      <rPr>
        <b/>
        <sz val="11"/>
        <rFont val="Calibri"/>
        <family val="2"/>
        <scheme val="minor"/>
      </rPr>
      <t>Note:</t>
    </r>
    <r>
      <rPr>
        <sz val="11"/>
        <rFont val="Calibri"/>
        <family val="2"/>
        <scheme val="minor"/>
      </rPr>
      <t xml:space="preserve"> This worksheet will be used to project qualified expenses and develop an estimate of loan forgiveness. Qualified expenses include those costs below that are incurred during the 8 weeks following the loan origination date.  This spreadsheet is only provided as a tool to assist in the development of projected expense. Actual data at the end of the 8 week period will be requested to determine actual forgiveness amount.</t>
    </r>
  </si>
  <si>
    <t>Projected Expense Period:</t>
  </si>
  <si>
    <r>
      <rPr>
        <b/>
        <sz val="11"/>
        <rFont val="Calibri"/>
        <family val="2"/>
        <scheme val="minor"/>
      </rPr>
      <t>Note:</t>
    </r>
    <r>
      <rPr>
        <sz val="11"/>
        <rFont val="Calibri"/>
        <family val="2"/>
        <scheme val="minor"/>
      </rPr>
      <t xml:space="preserve"> This worksheet is used to estimate total loan eligibility and subsequent forgiveness. </t>
    </r>
  </si>
  <si>
    <t xml:space="preserve">Enter as a negative. See "Wage Reduction Calc" worksheet for sample calculation. </t>
  </si>
  <si>
    <t>Unadjusted Forgiveness</t>
  </si>
  <si>
    <t>Final Forgiveness Estimate</t>
  </si>
  <si>
    <t>*For an independent contractor or sole proprietor, wage, commissions, income, or net earnings from self-employment or similar compensation</t>
  </si>
  <si>
    <t>A) Wages, commissions, salary or other similar compensation to an employee*</t>
  </si>
  <si>
    <t>Totals Previous 12 Months</t>
  </si>
  <si>
    <t>10.</t>
  </si>
  <si>
    <r>
      <t xml:space="preserve">Note: </t>
    </r>
    <r>
      <rPr>
        <sz val="11"/>
        <rFont val="Calibri"/>
        <family val="2"/>
        <scheme val="minor"/>
      </rPr>
      <t xml:space="preserve">This worksheet will be used to estimate the total eligible loan amount. By signing and submitting your SBA application to Cape Cod 5, you are certifying that the information included in this workbook is true and accurate. </t>
    </r>
    <r>
      <rPr>
        <i/>
        <sz val="11"/>
        <rFont val="Calibri"/>
        <family val="2"/>
        <scheme val="minor"/>
      </rPr>
      <t>Please exclude federal payroll taxes - FICA, Medicare, Railroad Retirement, federal employee withholdings.</t>
    </r>
  </si>
  <si>
    <t xml:space="preserve">Employer paid State and local taxes assessed on compensation of employees </t>
  </si>
  <si>
    <t xml:space="preserve">Health insurance premiums paid by the company under a group health plan (exclude officer health insurance compensation included in Line 1 if applicable). </t>
  </si>
  <si>
    <t>similar compensation.</t>
  </si>
  <si>
    <t>Wage, commissions, income, or net earnings from self-employment or</t>
  </si>
  <si>
    <t xml:space="preserve"> Portion of compensation in excess of an annual salary of $100,000</t>
  </si>
  <si>
    <t xml:space="preserve">Amount should agree payroll processor records, payroll tax filings,  Form 1099-MISC or net earnings from tax return or sole proprietor income expense reporting. </t>
  </si>
  <si>
    <t>Wage, commissions, income, or net earnings from self-employment or similar compensation.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</si>
</sst>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23" x14ac:knownFonts="1">
    <font>
      <sz val="11"/>
      <color theme="1"/>
      <name val="Calibri"/>
      <family val="2"/>
      <scheme val="minor"/>
    </font>
    <font>
      <sz val="11"/>
      <color theme="1"/>
      <name val="Calibri"/>
      <family val="2"/>
      <scheme val="minor"/>
    </font>
    <font>
      <sz val="11"/>
      <color theme="1"/>
      <name val="Calibri"/>
      <family val="2"/>
    </font>
    <font>
      <b/>
      <u/>
      <sz val="14"/>
      <color theme="1"/>
      <name val="Calibri"/>
      <family val="2"/>
    </font>
    <font>
      <b/>
      <sz val="11"/>
      <color theme="1"/>
      <name val="Calibri"/>
      <family val="2"/>
    </font>
    <font>
      <i/>
      <sz val="11"/>
      <color rgb="FFFF0000"/>
      <name val="Calibri"/>
      <family val="2"/>
    </font>
    <font>
      <b/>
      <sz val="11"/>
      <color theme="0"/>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b/>
      <sz val="11"/>
      <color rgb="FFFF0000"/>
      <name val="Calibri"/>
      <family val="2"/>
      <scheme val="minor"/>
    </font>
    <font>
      <u/>
      <sz val="11"/>
      <color theme="1"/>
      <name val="Calibri"/>
      <family val="2"/>
      <scheme val="minor"/>
    </font>
    <font>
      <i/>
      <sz val="11"/>
      <color theme="1"/>
      <name val="Calibri"/>
      <family val="2"/>
      <scheme val="minor"/>
    </font>
    <font>
      <i/>
      <sz val="11"/>
      <name val="Calibri"/>
      <family val="2"/>
    </font>
    <font>
      <sz val="11"/>
      <name val="Calibri"/>
      <family val="2"/>
      <scheme val="minor"/>
    </font>
    <font>
      <b/>
      <sz val="11"/>
      <name val="Calibri"/>
      <family val="2"/>
      <scheme val="minor"/>
    </font>
    <font>
      <i/>
      <sz val="11"/>
      <name val="Calibri"/>
      <family val="2"/>
      <scheme val="minor"/>
    </font>
    <font>
      <b/>
      <sz val="12"/>
      <color theme="0"/>
      <name val="Calibri"/>
      <family val="2"/>
      <scheme val="minor"/>
    </font>
    <font>
      <b/>
      <sz val="11"/>
      <color theme="0"/>
      <name val="Calibri"/>
      <family val="2"/>
    </font>
    <font>
      <i/>
      <sz val="11"/>
      <color theme="1"/>
      <name val="Calibri"/>
      <family val="2"/>
    </font>
    <font>
      <b/>
      <sz val="14"/>
      <name val="Calibri"/>
      <family val="2"/>
      <scheme val="minor"/>
    </font>
    <font>
      <b/>
      <sz val="12"/>
      <color theme="1"/>
      <name val="Calibri"/>
      <family val="2"/>
      <scheme val="minor"/>
    </font>
    <font>
      <i/>
      <sz val="11"/>
      <color rgb="FFFF000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8"/>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s>
  <borders count="12">
    <border>
      <left/>
      <right/>
      <top/>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19">
    <xf numFmtId="0" fontId="0" fillId="0" borderId="0" xfId="0"/>
    <xf numFmtId="0" fontId="2" fillId="0" borderId="0" xfId="0" applyFont="1"/>
    <xf numFmtId="0" fontId="4" fillId="0" borderId="0" xfId="0" applyFont="1"/>
    <xf numFmtId="0" fontId="2" fillId="0" borderId="0" xfId="0" applyFont="1" applyAlignment="1">
      <alignment horizontal="right"/>
    </xf>
    <xf numFmtId="0" fontId="5" fillId="0" borderId="0" xfId="0" applyFont="1"/>
    <xf numFmtId="0" fontId="2" fillId="0" borderId="0" xfId="0" applyFont="1" applyFill="1"/>
    <xf numFmtId="164" fontId="2" fillId="0" borderId="1" xfId="2" applyNumberFormat="1" applyFont="1" applyFill="1" applyBorder="1"/>
    <xf numFmtId="0" fontId="2" fillId="0" borderId="0" xfId="0" applyFont="1" applyAlignment="1">
      <alignment horizontal="left"/>
    </xf>
    <xf numFmtId="164" fontId="2" fillId="0" borderId="0" xfId="2" applyNumberFormat="1" applyFont="1" applyBorder="1"/>
    <xf numFmtId="164" fontId="2" fillId="0" borderId="2" xfId="0" applyNumberFormat="1" applyFont="1" applyFill="1" applyBorder="1"/>
    <xf numFmtId="164" fontId="2" fillId="0" borderId="0" xfId="2" applyNumberFormat="1" applyFont="1" applyFill="1"/>
    <xf numFmtId="164" fontId="2" fillId="0" borderId="3" xfId="2" applyNumberFormat="1" applyFont="1" applyFill="1" applyBorder="1"/>
    <xf numFmtId="164" fontId="2" fillId="0" borderId="0" xfId="0" applyNumberFormat="1" applyFont="1"/>
    <xf numFmtId="43" fontId="2" fillId="0" borderId="0" xfId="0" applyNumberFormat="1" applyFont="1" applyBorder="1"/>
    <xf numFmtId="9" fontId="2" fillId="0" borderId="0" xfId="3" applyFont="1"/>
    <xf numFmtId="10" fontId="2" fillId="0" borderId="0" xfId="3" applyNumberFormat="1" applyFont="1" applyFill="1"/>
    <xf numFmtId="43" fontId="2" fillId="0" borderId="0" xfId="1" applyFont="1" applyFill="1" applyBorder="1"/>
    <xf numFmtId="44" fontId="2" fillId="0" borderId="0" xfId="0" applyNumberFormat="1" applyFont="1" applyFill="1" applyBorder="1"/>
    <xf numFmtId="44" fontId="2" fillId="0" borderId="3" xfId="0" applyNumberFormat="1" applyFont="1" applyFill="1" applyBorder="1"/>
    <xf numFmtId="164" fontId="0" fillId="0" borderId="0" xfId="2" applyNumberFormat="1" applyFont="1"/>
    <xf numFmtId="43" fontId="0" fillId="0" borderId="0" xfId="1" applyFont="1" applyFill="1"/>
    <xf numFmtId="164" fontId="0" fillId="0" borderId="0" xfId="2" applyNumberFormat="1" applyFont="1" applyFill="1" applyBorder="1"/>
    <xf numFmtId="0" fontId="0" fillId="0" borderId="0" xfId="0" applyFill="1"/>
    <xf numFmtId="0" fontId="2" fillId="0" borderId="0" xfId="0" quotePrefix="1" applyFont="1"/>
    <xf numFmtId="0" fontId="0" fillId="2" borderId="0" xfId="0" applyFill="1"/>
    <xf numFmtId="0" fontId="9" fillId="2" borderId="0" xfId="0" applyFont="1" applyFill="1" applyAlignment="1">
      <alignment horizontal="right"/>
    </xf>
    <xf numFmtId="0" fontId="0" fillId="2" borderId="0" xfId="0" applyFill="1" applyAlignment="1">
      <alignment horizontal="right"/>
    </xf>
    <xf numFmtId="0" fontId="0" fillId="2" borderId="0" xfId="0" applyFill="1" applyAlignment="1"/>
    <xf numFmtId="0" fontId="0" fillId="2" borderId="0" xfId="0" applyFill="1" applyAlignment="1">
      <alignment horizontal="left" indent="5"/>
    </xf>
    <xf numFmtId="0" fontId="8" fillId="2" borderId="0" xfId="0" applyFont="1" applyFill="1" applyAlignment="1">
      <alignment horizontal="left" indent="3"/>
    </xf>
    <xf numFmtId="165" fontId="0" fillId="0" borderId="0" xfId="1" applyNumberFormat="1" applyFont="1" applyFill="1" applyBorder="1"/>
    <xf numFmtId="0" fontId="8" fillId="0" borderId="0" xfId="0" applyFont="1"/>
    <xf numFmtId="0" fontId="12" fillId="0" borderId="0" xfId="0" applyFont="1"/>
    <xf numFmtId="0" fontId="4" fillId="0" borderId="0" xfId="0" applyFont="1" applyAlignment="1">
      <alignment horizontal="left"/>
    </xf>
    <xf numFmtId="0" fontId="13" fillId="0" borderId="0" xfId="0" applyFont="1"/>
    <xf numFmtId="0" fontId="14" fillId="0" borderId="0" xfId="0" applyFont="1" applyAlignment="1">
      <alignment horizontal="left" vertical="top" wrapText="1"/>
    </xf>
    <xf numFmtId="0" fontId="8" fillId="0" borderId="0" xfId="0" applyFont="1" applyAlignment="1">
      <alignment horizontal="center"/>
    </xf>
    <xf numFmtId="0" fontId="0" fillId="0" borderId="0" xfId="0" applyFont="1"/>
    <xf numFmtId="0" fontId="15" fillId="0" borderId="0" xfId="0" applyFont="1" applyAlignment="1">
      <alignment horizontal="center"/>
    </xf>
    <xf numFmtId="14" fontId="0" fillId="0" borderId="0" xfId="0" applyNumberFormat="1" applyFont="1" applyFill="1" applyAlignment="1">
      <alignment horizontal="center"/>
    </xf>
    <xf numFmtId="14" fontId="0" fillId="0" borderId="0" xfId="0" applyNumberFormat="1" applyFont="1" applyFill="1" applyBorder="1" applyAlignment="1">
      <alignment horizontal="center"/>
    </xf>
    <xf numFmtId="0" fontId="0" fillId="0" borderId="0" xfId="0" quotePrefix="1" applyFont="1" applyAlignment="1">
      <alignment horizontal="right"/>
    </xf>
    <xf numFmtId="0" fontId="0" fillId="0" borderId="0" xfId="0" quotePrefix="1" applyFont="1"/>
    <xf numFmtId="0" fontId="11" fillId="0" borderId="0" xfId="0" applyFont="1"/>
    <xf numFmtId="0" fontId="7" fillId="0" borderId="0" xfId="0" applyFont="1"/>
    <xf numFmtId="0" fontId="0" fillId="0" borderId="0" xfId="0" applyFont="1" applyAlignment="1">
      <alignment horizontal="right"/>
    </xf>
    <xf numFmtId="0" fontId="0" fillId="0" borderId="0" xfId="0" applyFont="1" applyFill="1"/>
    <xf numFmtId="0" fontId="8" fillId="0" borderId="0" xfId="0" applyFont="1" applyAlignment="1">
      <alignment horizontal="right"/>
    </xf>
    <xf numFmtId="164" fontId="8" fillId="0" borderId="3" xfId="2" applyNumberFormat="1" applyFont="1" applyFill="1" applyBorder="1"/>
    <xf numFmtId="0" fontId="6" fillId="0" borderId="0" xfId="0" applyFont="1" applyFill="1" applyBorder="1" applyAlignment="1">
      <alignment horizontal="center" wrapText="1"/>
    </xf>
    <xf numFmtId="0" fontId="8" fillId="0" borderId="0" xfId="0" applyFont="1" applyAlignment="1">
      <alignment horizontal="right" indent="1"/>
    </xf>
    <xf numFmtId="0" fontId="18" fillId="0" borderId="0" xfId="0" applyFont="1" applyFill="1" applyBorder="1" applyAlignment="1">
      <alignment horizontal="center"/>
    </xf>
    <xf numFmtId="0" fontId="8" fillId="0" borderId="0" xfId="0" applyFont="1" applyFill="1"/>
    <xf numFmtId="0" fontId="19" fillId="0" borderId="0" xfId="0" applyFont="1"/>
    <xf numFmtId="0" fontId="4" fillId="0" borderId="0" xfId="0" applyFont="1" applyAlignment="1">
      <alignment horizontal="right"/>
    </xf>
    <xf numFmtId="164" fontId="2" fillId="0" borderId="0" xfId="0" applyNumberFormat="1" applyFont="1" applyFill="1" applyBorder="1"/>
    <xf numFmtId="0" fontId="2" fillId="0" borderId="4" xfId="0" applyFont="1" applyFill="1" applyBorder="1"/>
    <xf numFmtId="0" fontId="2" fillId="0" borderId="4" xfId="0" applyFont="1" applyBorder="1"/>
    <xf numFmtId="164" fontId="2" fillId="0" borderId="0" xfId="3" applyNumberFormat="1" applyFont="1"/>
    <xf numFmtId="9" fontId="2" fillId="0" borderId="0" xfId="3" applyNumberFormat="1" applyFont="1"/>
    <xf numFmtId="164" fontId="2" fillId="0" borderId="3" xfId="0" applyNumberFormat="1" applyFont="1" applyBorder="1"/>
    <xf numFmtId="9" fontId="2" fillId="0" borderId="3" xfId="0" applyNumberFormat="1" applyFont="1" applyBorder="1"/>
    <xf numFmtId="164" fontId="4" fillId="0" borderId="3" xfId="0" applyNumberFormat="1" applyFont="1" applyBorder="1"/>
    <xf numFmtId="9" fontId="4" fillId="0" borderId="3" xfId="3" applyNumberFormat="1" applyFont="1" applyBorder="1"/>
    <xf numFmtId="0" fontId="4" fillId="6" borderId="5" xfId="0" applyFont="1" applyFill="1" applyBorder="1" applyAlignment="1">
      <alignment horizontal="center"/>
    </xf>
    <xf numFmtId="0" fontId="18" fillId="4" borderId="8" xfId="0" applyFont="1" applyFill="1" applyBorder="1" applyAlignment="1">
      <alignment horizontal="center"/>
    </xf>
    <xf numFmtId="0" fontId="21" fillId="0" borderId="0" xfId="0" applyFont="1"/>
    <xf numFmtId="0" fontId="18" fillId="4" borderId="5" xfId="0" applyFont="1" applyFill="1" applyBorder="1" applyAlignment="1">
      <alignment horizontal="center"/>
    </xf>
    <xf numFmtId="0" fontId="6" fillId="8" borderId="5" xfId="0" applyFont="1" applyFill="1" applyBorder="1"/>
    <xf numFmtId="0" fontId="0" fillId="0" borderId="0" xfId="0" applyFont="1" applyAlignment="1">
      <alignment horizontal="left" wrapText="1"/>
    </xf>
    <xf numFmtId="0" fontId="8" fillId="0" borderId="0" xfId="0" applyFont="1" applyBorder="1"/>
    <xf numFmtId="0" fontId="0" fillId="0" borderId="0" xfId="0" applyFont="1" applyBorder="1"/>
    <xf numFmtId="0" fontId="22" fillId="0" borderId="0" xfId="0" applyFont="1"/>
    <xf numFmtId="0" fontId="17" fillId="8" borderId="5" xfId="0" applyFont="1" applyFill="1" applyBorder="1"/>
    <xf numFmtId="0" fontId="6" fillId="4" borderId="10" xfId="0" applyFont="1" applyFill="1" applyBorder="1" applyAlignment="1">
      <alignment horizontal="center"/>
    </xf>
    <xf numFmtId="0" fontId="6" fillId="4" borderId="11" xfId="0" applyFont="1" applyFill="1" applyBorder="1" applyAlignment="1">
      <alignment horizontal="center" wrapText="1"/>
    </xf>
    <xf numFmtId="164" fontId="0" fillId="0" borderId="9" xfId="2" applyNumberFormat="1" applyFont="1" applyFill="1" applyBorder="1"/>
    <xf numFmtId="43" fontId="0" fillId="0" borderId="9" xfId="0" applyNumberFormat="1" applyFont="1" applyBorder="1"/>
    <xf numFmtId="0" fontId="0" fillId="6" borderId="5" xfId="0" applyFont="1" applyFill="1" applyBorder="1"/>
    <xf numFmtId="164" fontId="0" fillId="6" borderId="5" xfId="2" applyNumberFormat="1" applyFont="1" applyFill="1" applyBorder="1"/>
    <xf numFmtId="43" fontId="0" fillId="6" borderId="5" xfId="1" applyFont="1" applyFill="1" applyBorder="1"/>
    <xf numFmtId="44" fontId="0" fillId="6" borderId="5" xfId="2" applyFont="1" applyFill="1" applyBorder="1"/>
    <xf numFmtId="0" fontId="2" fillId="6" borderId="5" xfId="0" applyFont="1" applyFill="1" applyBorder="1"/>
    <xf numFmtId="0" fontId="2" fillId="3" borderId="5" xfId="0" applyFont="1" applyFill="1" applyBorder="1"/>
    <xf numFmtId="0" fontId="2" fillId="5" borderId="5" xfId="0" applyFont="1" applyFill="1" applyBorder="1"/>
    <xf numFmtId="14" fontId="0" fillId="5" borderId="5" xfId="0" applyNumberFormat="1" applyFont="1" applyFill="1" applyBorder="1" applyAlignment="1">
      <alignment horizontal="center"/>
    </xf>
    <xf numFmtId="164" fontId="2" fillId="5" borderId="0" xfId="2" applyNumberFormat="1" applyFont="1" applyFill="1"/>
    <xf numFmtId="164" fontId="2" fillId="5" borderId="0" xfId="1" applyNumberFormat="1" applyFont="1" applyFill="1"/>
    <xf numFmtId="164" fontId="2" fillId="5" borderId="4" xfId="1" applyNumberFormat="1" applyFont="1" applyFill="1" applyBorder="1"/>
    <xf numFmtId="14" fontId="2" fillId="5" borderId="5" xfId="0" applyNumberFormat="1" applyFont="1" applyFill="1" applyBorder="1" applyAlignment="1">
      <alignment horizontal="center"/>
    </xf>
    <xf numFmtId="0" fontId="2" fillId="0" borderId="0" xfId="0" applyFont="1" applyFill="1" applyAlignment="1">
      <alignment horizontal="right"/>
    </xf>
    <xf numFmtId="0" fontId="2" fillId="0" borderId="0" xfId="0" applyFont="1" applyFill="1" applyAlignment="1">
      <alignment horizontal="left"/>
    </xf>
    <xf numFmtId="0" fontId="0" fillId="0" borderId="0" xfId="0" applyFont="1" applyFill="1" applyBorder="1"/>
    <xf numFmtId="0" fontId="17" fillId="4" borderId="5" xfId="0" applyFont="1" applyFill="1" applyBorder="1" applyAlignment="1">
      <alignment horizontal="center" wrapText="1"/>
    </xf>
    <xf numFmtId="14" fontId="0" fillId="7" borderId="5" xfId="0" applyNumberFormat="1" applyFont="1" applyFill="1" applyBorder="1" applyAlignment="1" applyProtection="1">
      <alignment horizontal="center"/>
      <protection locked="0"/>
    </xf>
    <xf numFmtId="164" fontId="2" fillId="3" borderId="5" xfId="2" applyNumberFormat="1" applyFont="1" applyFill="1" applyBorder="1" applyProtection="1">
      <protection locked="0"/>
    </xf>
    <xf numFmtId="164" fontId="2" fillId="5" borderId="0" xfId="2" applyNumberFormat="1" applyFont="1" applyFill="1" applyBorder="1" applyProtection="1"/>
    <xf numFmtId="43" fontId="2" fillId="3" borderId="5" xfId="1" applyFont="1" applyFill="1" applyBorder="1" applyProtection="1">
      <protection locked="0"/>
    </xf>
    <xf numFmtId="165" fontId="2" fillId="3" borderId="5" xfId="1" applyNumberFormat="1" applyFont="1" applyFill="1" applyBorder="1" applyProtection="1">
      <protection locked="0"/>
    </xf>
    <xf numFmtId="165" fontId="2" fillId="7" borderId="5" xfId="1" applyNumberFormat="1" applyFont="1" applyFill="1" applyBorder="1" applyProtection="1">
      <protection locked="0"/>
    </xf>
    <xf numFmtId="0" fontId="17" fillId="0" borderId="0" xfId="0" applyFont="1" applyFill="1" applyBorder="1" applyAlignment="1">
      <alignment horizontal="center"/>
    </xf>
    <xf numFmtId="43" fontId="0" fillId="6" borderId="5" xfId="1" applyFont="1" applyFill="1" applyBorder="1" applyProtection="1"/>
    <xf numFmtId="0" fontId="0" fillId="2" borderId="0" xfId="0" applyFont="1" applyFill="1"/>
    <xf numFmtId="0" fontId="20" fillId="2" borderId="0" xfId="0" applyFont="1" applyFill="1" applyAlignment="1">
      <alignment horizontal="center"/>
    </xf>
    <xf numFmtId="0" fontId="14" fillId="0" borderId="0" xfId="0" applyFont="1"/>
    <xf numFmtId="43" fontId="0" fillId="0" borderId="0" xfId="1" applyFont="1" applyFill="1" applyBorder="1"/>
    <xf numFmtId="0" fontId="0" fillId="0" borderId="0" xfId="0" applyFont="1" applyFill="1" applyBorder="1" applyAlignment="1">
      <alignment wrapText="1"/>
    </xf>
    <xf numFmtId="0" fontId="0" fillId="2" borderId="0" xfId="0" applyFill="1" applyAlignment="1">
      <alignment horizontal="left" vertical="center" wrapText="1"/>
    </xf>
    <xf numFmtId="0" fontId="0" fillId="2" borderId="0" xfId="0" applyFill="1" applyAlignment="1">
      <alignment horizontal="left"/>
    </xf>
    <xf numFmtId="0" fontId="0" fillId="2" borderId="0" xfId="0" applyFont="1" applyFill="1" applyBorder="1" applyAlignment="1">
      <alignment horizontal="left" vertical="center" wrapText="1" indent="5"/>
    </xf>
    <xf numFmtId="0" fontId="20" fillId="2" borderId="0" xfId="0" applyFont="1" applyFill="1" applyAlignment="1">
      <alignment horizontal="center"/>
    </xf>
    <xf numFmtId="0" fontId="15" fillId="0" borderId="0" xfId="0" applyFont="1" applyAlignment="1">
      <alignment horizontal="left" vertical="top" wrapText="1"/>
    </xf>
    <xf numFmtId="0" fontId="14" fillId="0" borderId="0" xfId="0" applyFont="1" applyAlignment="1">
      <alignment horizontal="left" vertical="top" wrapText="1"/>
    </xf>
    <xf numFmtId="0" fontId="20" fillId="0" borderId="0" xfId="0" applyFont="1" applyAlignment="1">
      <alignment horizontal="center"/>
    </xf>
    <xf numFmtId="0" fontId="18" fillId="4" borderId="6" xfId="0" applyFont="1" applyFill="1" applyBorder="1" applyAlignment="1">
      <alignment horizontal="center"/>
    </xf>
    <xf numFmtId="0" fontId="18" fillId="4" borderId="8" xfId="0" applyFont="1" applyFill="1" applyBorder="1" applyAlignment="1">
      <alignment horizontal="center"/>
    </xf>
    <xf numFmtId="0" fontId="3" fillId="0" borderId="0" xfId="0" applyFont="1" applyAlignment="1">
      <alignment horizontal="center"/>
    </xf>
    <xf numFmtId="0" fontId="18" fillId="4" borderId="7" xfId="0" applyFont="1" applyFill="1" applyBorder="1" applyAlignment="1">
      <alignment horizontal="center"/>
    </xf>
    <xf numFmtId="0" fontId="0" fillId="0" borderId="0" xfId="0" applyFont="1" applyAlignment="1">
      <alignment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intranet/Users/bmorton3/AppData/Local/Microsoft/Windows/Temporary%20Internet%20Files/Content.Outlook/QQ4V48NY/CAP%20Charts%20Template%20(R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intranet/Users/belliott/AppData/Local/Microsoft/Windows/Temporary%20Internet%20Files/Content.Outlook/708WFKFR/BG%20-%20CAP%20Chart%20Template%20-%206.4.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intrust.sharepoint.com/frontline/Credit/Form%20and%20CAP%20Templates/Copy%20of%20CI%20Mid%20Market%20CAP%20Charts%2009.30.19%20(0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Trans Overview"/>
      <sheetName val="S &amp; U"/>
      <sheetName val="_CIQHiddenCacheSheet"/>
      <sheetName val="Historical"/>
      <sheetName val="Assumptions"/>
      <sheetName val="Projections"/>
      <sheetName val="Comps - Pub Isser"/>
      <sheetName val="Comps - Priv Issuer"/>
      <sheetName val="Extended Ratio Analysis"/>
      <sheetName val="DCF Valuation"/>
      <sheetName val="Sheet12"/>
      <sheetName val="Sheet1"/>
      <sheetName val="Sheet3"/>
      <sheetName val="Data Validation"/>
      <sheetName val="Sheet1 (2)"/>
    </sheetNames>
    <sheetDataSet>
      <sheetData sheetId="0">
        <row r="7">
          <cell r="F7">
            <v>42627</v>
          </cell>
          <cell r="H7">
            <v>0</v>
          </cell>
        </row>
        <row r="11">
          <cell r="F11" t="str">
            <v>Press Ganey Holdings, Inc.</v>
          </cell>
        </row>
        <row r="12">
          <cell r="F12" t="str">
            <v>NYSE:PGND</v>
          </cell>
        </row>
        <row r="15">
          <cell r="F15">
            <v>42460</v>
          </cell>
        </row>
      </sheetData>
      <sheetData sheetId="1"/>
      <sheetData sheetId="2"/>
      <sheetData sheetId="3"/>
      <sheetData sheetId="4"/>
      <sheetData sheetId="5">
        <row r="14">
          <cell r="G14">
            <v>1</v>
          </cell>
        </row>
      </sheetData>
      <sheetData sheetId="6"/>
      <sheetData sheetId="7"/>
      <sheetData sheetId="8"/>
      <sheetData sheetId="9">
        <row r="284">
          <cell r="AV284" t="str">
            <v>USD</v>
          </cell>
        </row>
      </sheetData>
      <sheetData sheetId="10"/>
      <sheetData sheetId="1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rans Overview"/>
      <sheetName val="S&amp;U, Cap Chart"/>
      <sheetName val="Historical"/>
      <sheetName val="Assumptions"/>
      <sheetName val="_CIQHiddenCacheSheet"/>
      <sheetName val="Projections"/>
      <sheetName val="Comps-Public"/>
      <sheetName val="Comps - Private"/>
    </sheetNames>
    <sheetDataSet>
      <sheetData sheetId="0">
        <row r="7">
          <cell r="H7">
            <v>0</v>
          </cell>
        </row>
      </sheetData>
      <sheetData sheetId="1"/>
      <sheetData sheetId="2">
        <row r="22">
          <cell r="L22">
            <v>0</v>
          </cell>
        </row>
      </sheetData>
      <sheetData sheetId="3">
        <row r="11">
          <cell r="F11" t="str">
            <v>(Invalid Identifier)</v>
          </cell>
        </row>
      </sheetData>
      <sheetData sheetId="4"/>
      <sheetData sheetId="5"/>
      <sheetData sheetId="6">
        <row r="4">
          <cell r="J4">
            <v>2014</v>
          </cell>
        </row>
      </sheetData>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 ACE"/>
      <sheetName val="Page 1 - Int Part"/>
      <sheetName val="Page 1 - Ext Part"/>
      <sheetName val="Sources and Uses"/>
      <sheetName val="Capitalization Summary"/>
      <sheetName val="Ownership"/>
      <sheetName val="Part&amp;Syn Strategy"/>
      <sheetName val="Ancillary Business"/>
      <sheetName val="Policy Exceptions"/>
      <sheetName val="Data Validation"/>
      <sheetName val="Interim Financials"/>
      <sheetName val="Actual Financial Performance"/>
      <sheetName val="Adjusted Cash Flow"/>
      <sheetName val="Proj Financial Performance"/>
      <sheetName val="Downside Financial Performance"/>
      <sheetName val="Qrtly Financial Perf"/>
      <sheetName val="Leverage Analysis"/>
      <sheetName val="Fixed-Variable Costs"/>
      <sheetName val="Sales Concentration"/>
      <sheetName val="Balance Sheet"/>
      <sheetName val="Accounts Payable"/>
      <sheetName val="Working Capital Analysis"/>
      <sheetName val="Total Collateral Summary"/>
      <sheetName val="Existing BBC "/>
      <sheetName val="BB TTM History - Summary"/>
      <sheetName val="BB TTM History - Detail"/>
      <sheetName val="Account Receivables"/>
      <sheetName val="Inventory"/>
      <sheetName val="Field Exam Results"/>
      <sheetName val="M&amp;E"/>
      <sheetName val="Real Estate"/>
      <sheetName val="CE&amp;A Under $1MM"/>
      <sheetName val="Small Business - Cash Flow"/>
      <sheetName val="Small Business - Balance Sheet"/>
      <sheetName val="Personal Financial Statement"/>
      <sheetName val="Pricing Grid"/>
      <sheetName val="Covenant Compliance"/>
      <sheetName val="Cov Calculation Charts"/>
      <sheetName val="Tracking Requirements"/>
    </sheetNames>
    <sheetDataSet>
      <sheetData sheetId="0"/>
      <sheetData sheetId="1"/>
      <sheetData sheetId="2"/>
      <sheetData sheetId="3"/>
      <sheetData sheetId="4"/>
      <sheetData sheetId="5"/>
      <sheetData sheetId="6"/>
      <sheetData sheetId="7"/>
      <sheetData sheetId="8"/>
      <sheetData sheetId="9">
        <row r="54">
          <cell r="A54" t="str">
            <v>Pick</v>
          </cell>
          <cell r="B54" t="str">
            <v>Pick</v>
          </cell>
        </row>
        <row r="55">
          <cell r="A55" t="str">
            <v>Commercial CRE/C&amp;I</v>
          </cell>
          <cell r="B55" t="str">
            <v>CommercialCRECI</v>
          </cell>
        </row>
        <row r="56">
          <cell r="A56" t="str">
            <v>Small Business/SBA</v>
          </cell>
          <cell r="B56" t="str">
            <v>SmallBusSBA</v>
          </cell>
        </row>
        <row r="57">
          <cell r="A57" t="str">
            <v>Consumer Loans (including HELOCs)</v>
          </cell>
          <cell r="B57" t="str">
            <v>ConsumerLoan</v>
          </cell>
        </row>
        <row r="58">
          <cell r="A58" t="str">
            <v>Residential Mortgage - 1st &amp; 2nd Closed End Mortgages (Wintrust Mortgage Originated)</v>
          </cell>
          <cell r="B58" t="str">
            <v>ResidentialMortg</v>
          </cell>
        </row>
        <row r="59">
          <cell r="A59" t="str">
            <v>Leasing</v>
          </cell>
          <cell r="B59" t="str">
            <v>Leasing</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C27" sqref="C27:R27"/>
    </sheetView>
  </sheetViews>
  <sheetFormatPr defaultRowHeight="15" x14ac:dyDescent="0.25"/>
  <cols>
    <col min="1" max="16384" width="9.140625" style="24"/>
  </cols>
  <sheetData>
    <row r="1" spans="1:18" s="102" customFormat="1" ht="18.75" x14ac:dyDescent="0.3">
      <c r="A1" s="110" t="s">
        <v>54</v>
      </c>
      <c r="B1" s="110"/>
      <c r="C1" s="110"/>
      <c r="D1" s="110"/>
      <c r="E1" s="110"/>
      <c r="F1" s="110"/>
      <c r="G1" s="110"/>
      <c r="H1" s="110"/>
      <c r="I1" s="110"/>
      <c r="J1" s="110"/>
      <c r="K1" s="110"/>
      <c r="L1" s="110"/>
      <c r="M1" s="110"/>
      <c r="N1" s="110"/>
      <c r="O1" s="110"/>
      <c r="P1" s="110"/>
      <c r="Q1" s="110"/>
      <c r="R1" s="110"/>
    </row>
    <row r="2" spans="1:18" s="102" customFormat="1" ht="18.75" x14ac:dyDescent="0.3">
      <c r="A2" s="103"/>
      <c r="B2" s="103"/>
      <c r="C2" s="103"/>
      <c r="D2" s="103"/>
      <c r="E2" s="103"/>
      <c r="F2" s="103"/>
      <c r="G2" s="103"/>
      <c r="H2" s="103"/>
      <c r="I2" s="103"/>
      <c r="J2" s="103"/>
      <c r="K2" s="103"/>
      <c r="L2" s="103"/>
      <c r="M2" s="103"/>
      <c r="N2" s="103"/>
      <c r="O2" s="103"/>
      <c r="P2" s="103"/>
      <c r="Q2" s="103"/>
      <c r="R2" s="103"/>
    </row>
    <row r="3" spans="1:18" x14ac:dyDescent="0.25">
      <c r="B3" s="25" t="s">
        <v>13</v>
      </c>
      <c r="C3" s="107" t="s">
        <v>14</v>
      </c>
      <c r="D3" s="107"/>
      <c r="E3" s="107"/>
      <c r="F3" s="107"/>
      <c r="G3" s="107"/>
      <c r="H3" s="107"/>
      <c r="I3" s="107"/>
      <c r="J3" s="107"/>
      <c r="K3" s="107"/>
      <c r="L3" s="107"/>
      <c r="M3" s="107"/>
      <c r="N3" s="107"/>
      <c r="O3" s="107"/>
      <c r="P3" s="107"/>
      <c r="Q3" s="107"/>
      <c r="R3" s="107"/>
    </row>
    <row r="4" spans="1:18" ht="33" customHeight="1" x14ac:dyDescent="0.25">
      <c r="B4" s="26"/>
      <c r="C4" s="107"/>
      <c r="D4" s="107"/>
      <c r="E4" s="107"/>
      <c r="F4" s="107"/>
      <c r="G4" s="107"/>
      <c r="H4" s="107"/>
      <c r="I4" s="107"/>
      <c r="J4" s="107"/>
      <c r="K4" s="107"/>
      <c r="L4" s="107"/>
      <c r="M4" s="107"/>
      <c r="N4" s="107"/>
      <c r="O4" s="107"/>
      <c r="P4" s="107"/>
      <c r="Q4" s="107"/>
      <c r="R4" s="107"/>
    </row>
    <row r="5" spans="1:18" x14ac:dyDescent="0.25">
      <c r="B5" s="26"/>
    </row>
    <row r="6" spans="1:18" x14ac:dyDescent="0.25">
      <c r="B6" s="25" t="s">
        <v>15</v>
      </c>
      <c r="C6" s="108" t="s">
        <v>16</v>
      </c>
      <c r="D6" s="108"/>
      <c r="E6" s="108"/>
      <c r="F6" s="108"/>
      <c r="G6" s="108"/>
      <c r="H6" s="108"/>
      <c r="I6" s="108"/>
      <c r="J6" s="108"/>
      <c r="K6" s="108"/>
      <c r="L6" s="108"/>
      <c r="M6" s="108"/>
      <c r="N6" s="108"/>
      <c r="O6" s="108"/>
      <c r="P6" s="108"/>
      <c r="Q6" s="108"/>
      <c r="R6" s="108"/>
    </row>
    <row r="7" spans="1:18" x14ac:dyDescent="0.25">
      <c r="B7" s="26"/>
      <c r="C7" s="27" t="s">
        <v>17</v>
      </c>
      <c r="D7" s="27"/>
      <c r="E7" s="27"/>
      <c r="F7" s="27"/>
      <c r="G7" s="27"/>
      <c r="H7" s="27"/>
      <c r="I7" s="27"/>
      <c r="J7" s="27"/>
      <c r="K7" s="27"/>
      <c r="L7" s="27"/>
      <c r="M7" s="27"/>
      <c r="N7" s="27"/>
      <c r="O7" s="27"/>
      <c r="P7" s="27"/>
      <c r="Q7" s="27"/>
      <c r="R7" s="27"/>
    </row>
    <row r="8" spans="1:18" x14ac:dyDescent="0.25">
      <c r="B8" s="26"/>
      <c r="C8" s="27" t="s">
        <v>18</v>
      </c>
      <c r="D8" s="27"/>
      <c r="E8" s="27"/>
      <c r="F8" s="27"/>
      <c r="G8" s="27"/>
      <c r="H8" s="27"/>
      <c r="I8" s="27"/>
      <c r="J8" s="27"/>
      <c r="K8" s="27"/>
      <c r="L8" s="27"/>
      <c r="M8" s="27"/>
      <c r="N8" s="27"/>
      <c r="O8" s="27"/>
      <c r="P8" s="27"/>
      <c r="Q8" s="27"/>
      <c r="R8" s="27"/>
    </row>
    <row r="9" spans="1:18" x14ac:dyDescent="0.25">
      <c r="B9" s="26"/>
    </row>
    <row r="10" spans="1:18" x14ac:dyDescent="0.25">
      <c r="B10" s="26"/>
      <c r="C10" s="24" t="s">
        <v>19</v>
      </c>
    </row>
    <row r="11" spans="1:18" x14ac:dyDescent="0.25">
      <c r="B11" s="26"/>
      <c r="C11" s="28" t="s">
        <v>119</v>
      </c>
    </row>
    <row r="12" spans="1:18" x14ac:dyDescent="0.25">
      <c r="B12" s="26"/>
      <c r="C12" s="28" t="s">
        <v>20</v>
      </c>
    </row>
    <row r="13" spans="1:18" x14ac:dyDescent="0.25">
      <c r="B13" s="26"/>
      <c r="C13" s="28" t="s">
        <v>21</v>
      </c>
    </row>
    <row r="14" spans="1:18" x14ac:dyDescent="0.25">
      <c r="B14" s="26"/>
      <c r="C14" s="28" t="s">
        <v>22</v>
      </c>
    </row>
    <row r="15" spans="1:18" x14ac:dyDescent="0.25">
      <c r="B15" s="26"/>
      <c r="C15" s="28" t="s">
        <v>23</v>
      </c>
    </row>
    <row r="16" spans="1:18" x14ac:dyDescent="0.25">
      <c r="B16" s="26"/>
      <c r="C16" s="28" t="s">
        <v>24</v>
      </c>
    </row>
    <row r="17" spans="2:18" x14ac:dyDescent="0.25">
      <c r="B17" s="26"/>
      <c r="C17" s="28" t="s">
        <v>25</v>
      </c>
    </row>
    <row r="18" spans="2:18" x14ac:dyDescent="0.25">
      <c r="B18" s="26"/>
    </row>
    <row r="19" spans="2:18" x14ac:dyDescent="0.25">
      <c r="B19" s="26"/>
      <c r="C19" s="28" t="s">
        <v>26</v>
      </c>
    </row>
    <row r="20" spans="2:18" x14ac:dyDescent="0.25">
      <c r="B20" s="26"/>
      <c r="C20" s="28" t="s">
        <v>27</v>
      </c>
    </row>
    <row r="21" spans="2:18" x14ac:dyDescent="0.25">
      <c r="B21" s="26"/>
      <c r="C21" s="28" t="s">
        <v>28</v>
      </c>
    </row>
    <row r="22" spans="2:18" x14ac:dyDescent="0.25">
      <c r="B22" s="26"/>
      <c r="C22" s="28" t="s">
        <v>29</v>
      </c>
    </row>
    <row r="23" spans="2:18" x14ac:dyDescent="0.25">
      <c r="B23" s="26"/>
      <c r="C23" s="28" t="s">
        <v>30</v>
      </c>
    </row>
    <row r="24" spans="2:18" x14ac:dyDescent="0.25">
      <c r="B24" s="26"/>
      <c r="C24" s="28"/>
    </row>
    <row r="25" spans="2:18" x14ac:dyDescent="0.25">
      <c r="B25" s="26"/>
      <c r="C25" s="29" t="s">
        <v>31</v>
      </c>
    </row>
    <row r="26" spans="2:18" ht="30" customHeight="1" x14ac:dyDescent="0.25">
      <c r="B26" s="26"/>
      <c r="C26" s="109" t="s">
        <v>32</v>
      </c>
      <c r="D26" s="109"/>
      <c r="E26" s="109"/>
      <c r="F26" s="109"/>
      <c r="G26" s="109"/>
      <c r="H26" s="109"/>
      <c r="I26" s="109"/>
      <c r="J26" s="109"/>
      <c r="K26" s="109"/>
      <c r="L26" s="109"/>
      <c r="M26" s="109"/>
      <c r="N26" s="109"/>
      <c r="O26" s="109"/>
      <c r="P26" s="109"/>
      <c r="Q26" s="109"/>
      <c r="R26" s="109"/>
    </row>
    <row r="27" spans="2:18" ht="47.25" customHeight="1" x14ac:dyDescent="0.25">
      <c r="B27" s="26"/>
      <c r="C27" s="109" t="s">
        <v>33</v>
      </c>
      <c r="D27" s="109"/>
      <c r="E27" s="109"/>
      <c r="F27" s="109"/>
      <c r="G27" s="109"/>
      <c r="H27" s="109"/>
      <c r="I27" s="109"/>
      <c r="J27" s="109"/>
      <c r="K27" s="109"/>
      <c r="L27" s="109"/>
      <c r="M27" s="109"/>
      <c r="N27" s="109"/>
      <c r="O27" s="109"/>
      <c r="P27" s="109"/>
      <c r="Q27" s="109"/>
      <c r="R27" s="109"/>
    </row>
    <row r="29" spans="2:18" x14ac:dyDescent="0.25">
      <c r="C29" s="24" t="s">
        <v>118</v>
      </c>
    </row>
  </sheetData>
  <mergeCells count="5">
    <mergeCell ref="C3:R4"/>
    <mergeCell ref="C6:R6"/>
    <mergeCell ref="C26:R26"/>
    <mergeCell ref="C27:R27"/>
    <mergeCell ref="A1:R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abSelected="1" workbookViewId="0">
      <selection activeCell="G12" sqref="G12"/>
    </sheetView>
  </sheetViews>
  <sheetFormatPr defaultRowHeight="15" x14ac:dyDescent="0.25"/>
  <cols>
    <col min="1" max="1" width="4" style="37" customWidth="1"/>
    <col min="2" max="2" width="9.140625" style="37"/>
    <col min="3" max="3" width="13.140625" style="37" customWidth="1"/>
    <col min="4" max="9" width="9.140625" style="37"/>
    <col min="10" max="10" width="8.5703125" style="37" customWidth="1"/>
    <col min="11" max="11" width="18.85546875" style="37" customWidth="1"/>
    <col min="12" max="12" width="78.7109375" style="37" customWidth="1"/>
    <col min="13" max="16384" width="9.140625" style="37"/>
  </cols>
  <sheetData>
    <row r="1" spans="1:12" ht="18.75" x14ac:dyDescent="0.3">
      <c r="A1" s="113" t="s">
        <v>54</v>
      </c>
      <c r="B1" s="113"/>
      <c r="C1" s="113"/>
      <c r="D1" s="113"/>
      <c r="E1" s="113"/>
      <c r="F1" s="113"/>
      <c r="G1" s="113"/>
      <c r="H1" s="113"/>
      <c r="I1" s="113"/>
      <c r="J1" s="113"/>
      <c r="K1" s="113"/>
      <c r="L1" s="113"/>
    </row>
    <row r="2" spans="1:12" ht="18.75" x14ac:dyDescent="0.3">
      <c r="A2" s="113" t="s">
        <v>51</v>
      </c>
      <c r="B2" s="113"/>
      <c r="C2" s="113"/>
      <c r="D2" s="113"/>
      <c r="E2" s="113"/>
      <c r="F2" s="113"/>
      <c r="G2" s="113"/>
      <c r="H2" s="113"/>
      <c r="I2" s="113"/>
      <c r="J2" s="113"/>
      <c r="K2" s="113"/>
      <c r="L2" s="113"/>
    </row>
    <row r="3" spans="1:12" x14ac:dyDescent="0.25">
      <c r="A3" s="38"/>
      <c r="B3" s="38"/>
      <c r="C3" s="38"/>
      <c r="D3" s="38"/>
      <c r="E3" s="38"/>
      <c r="F3" s="38"/>
      <c r="G3" s="38"/>
      <c r="H3" s="38"/>
      <c r="I3" s="38"/>
      <c r="J3" s="38"/>
      <c r="K3" s="38"/>
    </row>
    <row r="4" spans="1:12" ht="33" customHeight="1" x14ac:dyDescent="0.25">
      <c r="A4" s="111" t="s">
        <v>122</v>
      </c>
      <c r="B4" s="112"/>
      <c r="C4" s="112"/>
      <c r="D4" s="112"/>
      <c r="E4" s="112"/>
      <c r="F4" s="112"/>
      <c r="G4" s="112"/>
      <c r="H4" s="112"/>
      <c r="I4" s="112"/>
      <c r="J4" s="112"/>
      <c r="K4" s="112"/>
      <c r="L4" s="112"/>
    </row>
    <row r="5" spans="1:12" ht="15.75" thickBot="1" x14ac:dyDescent="0.3">
      <c r="A5" s="69"/>
      <c r="B5" s="69"/>
      <c r="C5" s="69"/>
      <c r="D5" s="69"/>
      <c r="E5" s="69"/>
      <c r="F5" s="69"/>
      <c r="G5" s="69"/>
      <c r="H5" s="69"/>
      <c r="I5" s="69"/>
      <c r="J5" s="69"/>
      <c r="K5" s="69"/>
    </row>
    <row r="6" spans="1:12" ht="15.75" thickBot="1" x14ac:dyDescent="0.3">
      <c r="A6" s="69"/>
      <c r="B6" s="78"/>
      <c r="C6" s="37" t="s">
        <v>52</v>
      </c>
      <c r="D6" s="69"/>
      <c r="E6" s="69"/>
      <c r="F6" s="69"/>
      <c r="G6" s="69"/>
      <c r="H6" s="69"/>
      <c r="I6" s="69"/>
      <c r="J6" s="69"/>
      <c r="K6" s="69"/>
    </row>
    <row r="7" spans="1:12" ht="15.75" thickBot="1" x14ac:dyDescent="0.3">
      <c r="A7" s="69"/>
      <c r="B7" s="69"/>
      <c r="C7" s="69"/>
      <c r="D7" s="69"/>
      <c r="E7" s="69"/>
      <c r="F7" s="69"/>
      <c r="G7" s="69"/>
      <c r="H7" s="69"/>
      <c r="I7" s="69"/>
      <c r="J7" s="69"/>
      <c r="K7" s="69"/>
    </row>
    <row r="8" spans="1:12" ht="32.25" thickBot="1" x14ac:dyDescent="0.3">
      <c r="A8" s="100"/>
      <c r="B8" s="100"/>
      <c r="C8" s="100"/>
      <c r="D8" s="100"/>
      <c r="E8" s="100"/>
      <c r="F8" s="100"/>
      <c r="G8" s="100"/>
      <c r="H8" s="100"/>
      <c r="I8" s="100"/>
      <c r="J8" s="100"/>
      <c r="K8" s="93" t="s">
        <v>120</v>
      </c>
      <c r="L8" s="73" t="s">
        <v>45</v>
      </c>
    </row>
    <row r="9" spans="1:12" x14ac:dyDescent="0.25">
      <c r="A9" s="70"/>
      <c r="B9" s="71"/>
      <c r="C9" s="71"/>
      <c r="D9" s="71"/>
      <c r="E9" s="71"/>
      <c r="F9" s="71"/>
      <c r="G9" s="71"/>
      <c r="H9" s="71"/>
      <c r="I9" s="71"/>
      <c r="K9" s="19"/>
    </row>
    <row r="10" spans="1:12" ht="15.75" thickBot="1" x14ac:dyDescent="0.3">
      <c r="K10" s="19"/>
    </row>
    <row r="11" spans="1:12" ht="30.75" thickBot="1" x14ac:dyDescent="0.3">
      <c r="A11" s="41" t="s">
        <v>35</v>
      </c>
      <c r="B11" s="37" t="s">
        <v>129</v>
      </c>
      <c r="K11" s="101">
        <v>0</v>
      </c>
      <c r="L11" s="118" t="s">
        <v>128</v>
      </c>
    </row>
    <row r="12" spans="1:12" ht="15.75" thickBot="1" x14ac:dyDescent="0.3">
      <c r="A12" s="41" t="s">
        <v>36</v>
      </c>
      <c r="B12" s="37" t="s">
        <v>40</v>
      </c>
      <c r="K12" s="80">
        <v>0</v>
      </c>
      <c r="L12" s="37" t="s">
        <v>46</v>
      </c>
    </row>
    <row r="13" spans="1:12" ht="15.75" thickBot="1" x14ac:dyDescent="0.3">
      <c r="A13" s="41" t="s">
        <v>37</v>
      </c>
      <c r="B13" s="37" t="s">
        <v>41</v>
      </c>
      <c r="K13" s="80">
        <v>0</v>
      </c>
      <c r="L13" s="37" t="s">
        <v>46</v>
      </c>
    </row>
    <row r="14" spans="1:12" ht="15.75" thickBot="1" x14ac:dyDescent="0.3">
      <c r="A14" s="41" t="s">
        <v>38</v>
      </c>
      <c r="B14" s="37" t="s">
        <v>42</v>
      </c>
      <c r="K14" s="80">
        <v>0</v>
      </c>
      <c r="L14" s="37" t="s">
        <v>46</v>
      </c>
    </row>
    <row r="15" spans="1:12" ht="15.75" thickBot="1" x14ac:dyDescent="0.3">
      <c r="A15" s="41" t="s">
        <v>39</v>
      </c>
      <c r="B15" s="37" t="s">
        <v>43</v>
      </c>
      <c r="K15" s="80">
        <v>0</v>
      </c>
      <c r="L15" s="92" t="s">
        <v>110</v>
      </c>
    </row>
    <row r="16" spans="1:12" ht="30.75" thickBot="1" x14ac:dyDescent="0.3">
      <c r="A16" s="41" t="s">
        <v>47</v>
      </c>
      <c r="B16" s="37" t="s">
        <v>44</v>
      </c>
      <c r="K16" s="80">
        <v>0</v>
      </c>
      <c r="L16" s="106" t="s">
        <v>124</v>
      </c>
    </row>
    <row r="17" spans="1:12" ht="15.75" thickBot="1" x14ac:dyDescent="0.3">
      <c r="A17" s="41" t="s">
        <v>48</v>
      </c>
      <c r="B17" s="37" t="s">
        <v>123</v>
      </c>
      <c r="K17" s="80">
        <v>0</v>
      </c>
      <c r="L17" s="92" t="s">
        <v>123</v>
      </c>
    </row>
    <row r="18" spans="1:12" ht="9.75" customHeight="1" x14ac:dyDescent="0.25">
      <c r="K18" s="20"/>
    </row>
    <row r="19" spans="1:12" x14ac:dyDescent="0.25">
      <c r="A19" s="37" t="s">
        <v>67</v>
      </c>
      <c r="K19" s="20"/>
    </row>
    <row r="20" spans="1:12" ht="5.25" customHeight="1" thickBot="1" x14ac:dyDescent="0.3">
      <c r="B20" s="43"/>
      <c r="K20" s="20"/>
    </row>
    <row r="21" spans="1:12" ht="15.75" thickBot="1" x14ac:dyDescent="0.3">
      <c r="A21" s="41" t="s">
        <v>49</v>
      </c>
      <c r="B21" s="37" t="s">
        <v>127</v>
      </c>
      <c r="K21" s="80">
        <v>0</v>
      </c>
      <c r="L21" s="72"/>
    </row>
    <row r="22" spans="1:12" ht="15.75" thickBot="1" x14ac:dyDescent="0.3">
      <c r="B22" s="43"/>
      <c r="K22" s="20"/>
    </row>
    <row r="23" spans="1:12" ht="15.75" thickBot="1" x14ac:dyDescent="0.3">
      <c r="A23" s="41" t="s">
        <v>50</v>
      </c>
      <c r="B23" s="37" t="s">
        <v>34</v>
      </c>
      <c r="K23" s="80">
        <v>0</v>
      </c>
      <c r="L23" s="72" t="s">
        <v>5</v>
      </c>
    </row>
    <row r="24" spans="1:12" x14ac:dyDescent="0.25">
      <c r="K24" s="20"/>
      <c r="L24" s="72"/>
    </row>
    <row r="25" spans="1:12" ht="15.75" thickBot="1" x14ac:dyDescent="0.3">
      <c r="A25" s="41" t="s">
        <v>121</v>
      </c>
      <c r="B25" s="46" t="s">
        <v>106</v>
      </c>
    </row>
    <row r="26" spans="1:12" ht="15.75" thickBot="1" x14ac:dyDescent="0.3">
      <c r="B26" s="37" t="s">
        <v>107</v>
      </c>
      <c r="C26" s="46"/>
      <c r="D26" s="46"/>
      <c r="E26" s="46"/>
      <c r="F26" s="46"/>
      <c r="G26" s="46"/>
      <c r="H26" s="46"/>
      <c r="I26" s="46"/>
      <c r="J26" s="46"/>
      <c r="K26" s="80">
        <v>0</v>
      </c>
      <c r="L26" s="72" t="s">
        <v>5</v>
      </c>
    </row>
    <row r="27" spans="1:12" x14ac:dyDescent="0.25">
      <c r="C27" s="46"/>
      <c r="D27" s="46"/>
      <c r="E27" s="46"/>
      <c r="F27" s="46"/>
      <c r="G27" s="46"/>
      <c r="H27" s="46"/>
      <c r="I27" s="46"/>
      <c r="J27" s="46"/>
      <c r="K27" s="21">
        <f>SUM(K11:K26)</f>
        <v>0</v>
      </c>
    </row>
    <row r="28" spans="1:12" ht="7.5" customHeight="1" x14ac:dyDescent="0.25">
      <c r="B28" s="44"/>
      <c r="K28" s="21"/>
    </row>
    <row r="29" spans="1:12" x14ac:dyDescent="0.25">
      <c r="J29" s="45" t="s">
        <v>7</v>
      </c>
      <c r="K29" s="30">
        <v>12</v>
      </c>
    </row>
    <row r="30" spans="1:12" ht="4.5" customHeight="1" x14ac:dyDescent="0.25">
      <c r="K30" s="46"/>
    </row>
    <row r="31" spans="1:12" ht="15.75" thickBot="1" x14ac:dyDescent="0.3">
      <c r="I31" s="31"/>
      <c r="J31" s="47" t="s">
        <v>8</v>
      </c>
      <c r="K31" s="48">
        <f>K27/K29</f>
        <v>0</v>
      </c>
      <c r="L31" s="32" t="s">
        <v>111</v>
      </c>
    </row>
    <row r="32" spans="1:12" ht="15.75" thickTop="1" x14ac:dyDescent="0.25"/>
  </sheetData>
  <sheetProtection algorithmName="SHA-512" hashValue="/fivSjHy1tdBxGuLn6E6MQDuveBc+tgURwMT9wKBDmnhlJrg9s92/U3f5FBYvngM/CfaGipiQqEkJD/01ZOOLA==" saltValue="KzhYQP68ioZhAN0JwknEZA==" spinCount="100000" sheet="1" objects="1" scenarios="1"/>
  <protectedRanges>
    <protectedRange sqref="K26 K11:K24" name="Range1"/>
  </protectedRanges>
  <mergeCells count="3">
    <mergeCell ref="A4:L4"/>
    <mergeCell ref="A2:L2"/>
    <mergeCell ref="A1:L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workbookViewId="0">
      <selection activeCell="E49" sqref="E49"/>
    </sheetView>
  </sheetViews>
  <sheetFormatPr defaultRowHeight="15" x14ac:dyDescent="0.25"/>
  <cols>
    <col min="1" max="1" width="4.28515625" style="37" customWidth="1"/>
    <col min="2" max="2" width="14.7109375" style="37" customWidth="1"/>
    <col min="3" max="3" width="10" style="37" bestFit="1" customWidth="1"/>
    <col min="4" max="6" width="11.140625" style="37" bestFit="1" customWidth="1"/>
    <col min="7" max="7" width="10.28515625" style="37" bestFit="1" customWidth="1"/>
    <col min="8" max="8" width="14.85546875" style="37" customWidth="1"/>
    <col min="9" max="9" width="16" style="37" customWidth="1"/>
    <col min="10" max="16384" width="9.140625" style="37"/>
  </cols>
  <sheetData>
    <row r="1" spans="1:12" ht="18.75" x14ac:dyDescent="0.3">
      <c r="A1" s="113" t="s">
        <v>54</v>
      </c>
      <c r="B1" s="113"/>
      <c r="C1" s="113"/>
      <c r="D1" s="113"/>
      <c r="E1" s="113"/>
      <c r="F1" s="113"/>
      <c r="G1" s="113"/>
      <c r="H1" s="113"/>
      <c r="I1" s="113"/>
      <c r="J1" s="38"/>
      <c r="K1" s="38"/>
      <c r="L1" s="38"/>
    </row>
    <row r="2" spans="1:12" ht="18.75" x14ac:dyDescent="0.3">
      <c r="A2" s="113" t="s">
        <v>63</v>
      </c>
      <c r="B2" s="113"/>
      <c r="C2" s="113"/>
      <c r="D2" s="113"/>
      <c r="E2" s="113"/>
      <c r="F2" s="113"/>
      <c r="G2" s="113"/>
      <c r="H2" s="113"/>
      <c r="I2" s="113"/>
      <c r="J2" s="38"/>
      <c r="K2" s="38"/>
    </row>
    <row r="3" spans="1:12" ht="3.75" customHeight="1" x14ac:dyDescent="0.25">
      <c r="B3" s="38"/>
      <c r="C3" s="38"/>
      <c r="D3" s="38"/>
      <c r="E3" s="38"/>
      <c r="F3" s="38"/>
      <c r="G3" s="38"/>
      <c r="H3" s="38"/>
      <c r="I3" s="38"/>
      <c r="J3" s="38"/>
      <c r="K3" s="38"/>
    </row>
    <row r="4" spans="1:12" ht="63" customHeight="1" x14ac:dyDescent="0.25">
      <c r="A4" s="112" t="s">
        <v>112</v>
      </c>
      <c r="B4" s="112"/>
      <c r="C4" s="112"/>
      <c r="D4" s="112"/>
      <c r="E4" s="112"/>
      <c r="F4" s="112"/>
      <c r="G4" s="112"/>
      <c r="H4" s="112"/>
      <c r="I4" s="112"/>
      <c r="J4" s="35"/>
      <c r="K4" s="35"/>
      <c r="L4" s="35"/>
    </row>
    <row r="5" spans="1:12" ht="7.5" customHeight="1" thickBot="1" x14ac:dyDescent="0.3"/>
    <row r="6" spans="1:12" customFormat="1" ht="15.75" thickBot="1" x14ac:dyDescent="0.3">
      <c r="A6" s="37"/>
      <c r="B6" s="82"/>
      <c r="C6" s="1" t="s">
        <v>52</v>
      </c>
      <c r="D6" s="1"/>
      <c r="E6" s="1"/>
      <c r="F6" s="1"/>
      <c r="G6" s="1"/>
      <c r="H6" s="1"/>
      <c r="I6" s="1"/>
      <c r="J6" s="1"/>
      <c r="K6" s="1"/>
      <c r="L6" s="1"/>
    </row>
    <row r="7" spans="1:12" customFormat="1" ht="15.75" thickBot="1" x14ac:dyDescent="0.3">
      <c r="A7" s="37"/>
      <c r="B7" s="1"/>
      <c r="C7" s="1"/>
      <c r="D7" s="1"/>
      <c r="E7" s="1"/>
      <c r="F7" s="1"/>
      <c r="G7" s="1"/>
      <c r="H7" s="1"/>
      <c r="I7" s="1"/>
      <c r="J7" s="1"/>
      <c r="K7" s="1"/>
      <c r="L7" s="1"/>
    </row>
    <row r="8" spans="1:12" customFormat="1" ht="15.75" thickBot="1" x14ac:dyDescent="0.3">
      <c r="A8" s="37"/>
      <c r="B8" s="84"/>
      <c r="C8" s="1" t="s">
        <v>104</v>
      </c>
      <c r="D8" s="1"/>
      <c r="E8" s="1"/>
      <c r="F8" s="1"/>
      <c r="G8" s="1"/>
      <c r="H8" s="1"/>
      <c r="I8" s="1"/>
      <c r="J8" s="1"/>
      <c r="K8" s="1"/>
      <c r="L8" s="1"/>
    </row>
    <row r="9" spans="1:12" customFormat="1" ht="15.75" thickBot="1" x14ac:dyDescent="0.3">
      <c r="A9" s="5"/>
      <c r="B9" s="1"/>
      <c r="C9" s="1"/>
      <c r="D9" s="1"/>
      <c r="E9" s="1"/>
      <c r="F9" s="1"/>
      <c r="G9" s="1"/>
      <c r="H9" s="1"/>
      <c r="I9" s="1"/>
      <c r="J9" s="1"/>
      <c r="K9" s="1"/>
      <c r="L9" s="1"/>
    </row>
    <row r="10" spans="1:12" ht="15.75" thickBot="1" x14ac:dyDescent="0.3">
      <c r="B10" s="31" t="s">
        <v>64</v>
      </c>
      <c r="E10" s="94"/>
    </row>
    <row r="11" spans="1:12" ht="11.25" customHeight="1" x14ac:dyDescent="0.25">
      <c r="B11" s="31"/>
      <c r="C11" s="39"/>
      <c r="D11" s="40"/>
    </row>
    <row r="12" spans="1:12" ht="15.75" thickBot="1" x14ac:dyDescent="0.3">
      <c r="E12" s="36" t="s">
        <v>65</v>
      </c>
      <c r="F12" s="36" t="s">
        <v>66</v>
      </c>
    </row>
    <row r="13" spans="1:12" ht="15.75" thickBot="1" x14ac:dyDescent="0.3">
      <c r="B13" s="31" t="s">
        <v>113</v>
      </c>
      <c r="E13" s="85">
        <f>+E10</f>
        <v>0</v>
      </c>
      <c r="F13" s="85">
        <f>+E13+(8*7)</f>
        <v>56</v>
      </c>
    </row>
    <row r="14" spans="1:12" x14ac:dyDescent="0.25">
      <c r="I14" s="74" t="s">
        <v>102</v>
      </c>
    </row>
    <row r="15" spans="1:12" ht="16.5" thickBot="1" x14ac:dyDescent="0.3">
      <c r="A15" s="66" t="s">
        <v>68</v>
      </c>
      <c r="I15" s="75" t="s">
        <v>103</v>
      </c>
    </row>
    <row r="16" spans="1:12" ht="8.25" customHeight="1" x14ac:dyDescent="0.25">
      <c r="A16" s="31"/>
      <c r="I16" s="49"/>
    </row>
    <row r="17" spans="1:10" ht="15.75" thickBot="1" x14ac:dyDescent="0.3">
      <c r="A17" s="41" t="s">
        <v>35</v>
      </c>
      <c r="B17" s="37" t="s">
        <v>126</v>
      </c>
      <c r="I17" s="19"/>
    </row>
    <row r="18" spans="1:10" ht="15.75" thickBot="1" x14ac:dyDescent="0.3">
      <c r="B18" s="37" t="s">
        <v>125</v>
      </c>
      <c r="I18" s="79">
        <v>0</v>
      </c>
    </row>
    <row r="19" spans="1:10" ht="15.75" thickBot="1" x14ac:dyDescent="0.3">
      <c r="A19" s="41" t="s">
        <v>36</v>
      </c>
      <c r="B19" s="37" t="s">
        <v>40</v>
      </c>
      <c r="I19" s="80">
        <v>0</v>
      </c>
    </row>
    <row r="20" spans="1:10" ht="15.75" thickBot="1" x14ac:dyDescent="0.3">
      <c r="A20" s="41" t="s">
        <v>37</v>
      </c>
      <c r="B20" s="37" t="s">
        <v>41</v>
      </c>
      <c r="I20" s="80">
        <v>0</v>
      </c>
    </row>
    <row r="21" spans="1:10" ht="15.75" thickBot="1" x14ac:dyDescent="0.3">
      <c r="A21" s="41" t="s">
        <v>38</v>
      </c>
      <c r="B21" s="37" t="s">
        <v>42</v>
      </c>
      <c r="I21" s="80">
        <v>0</v>
      </c>
    </row>
    <row r="22" spans="1:10" ht="15.75" thickBot="1" x14ac:dyDescent="0.3">
      <c r="A22" s="41" t="s">
        <v>39</v>
      </c>
      <c r="B22" s="37" t="s">
        <v>43</v>
      </c>
      <c r="I22" s="80">
        <v>0</v>
      </c>
    </row>
    <row r="23" spans="1:10" ht="15.75" thickBot="1" x14ac:dyDescent="0.3">
      <c r="A23" s="41" t="s">
        <v>39</v>
      </c>
      <c r="B23" s="37" t="s">
        <v>44</v>
      </c>
      <c r="I23" s="80">
        <v>0</v>
      </c>
    </row>
    <row r="24" spans="1:10" ht="15.75" thickBot="1" x14ac:dyDescent="0.3">
      <c r="A24" s="41" t="s">
        <v>47</v>
      </c>
      <c r="B24" s="37" t="s">
        <v>123</v>
      </c>
      <c r="I24" s="80">
        <v>0</v>
      </c>
    </row>
    <row r="25" spans="1:10" x14ac:dyDescent="0.25">
      <c r="A25" s="42"/>
      <c r="I25" s="105"/>
    </row>
    <row r="26" spans="1:10" x14ac:dyDescent="0.25">
      <c r="A26" s="37" t="s">
        <v>67</v>
      </c>
      <c r="I26" s="20"/>
    </row>
    <row r="27" spans="1:10" ht="15.75" thickBot="1" x14ac:dyDescent="0.3">
      <c r="B27" s="43"/>
      <c r="I27" s="20"/>
    </row>
    <row r="28" spans="1:10" ht="15.75" thickBot="1" x14ac:dyDescent="0.3">
      <c r="A28" s="41" t="s">
        <v>48</v>
      </c>
      <c r="B28" s="37" t="s">
        <v>127</v>
      </c>
      <c r="I28" s="80">
        <v>0</v>
      </c>
      <c r="J28" s="72" t="s">
        <v>5</v>
      </c>
    </row>
    <row r="29" spans="1:10" ht="15.75" thickBot="1" x14ac:dyDescent="0.3">
      <c r="B29" s="43"/>
      <c r="I29" s="20"/>
    </row>
    <row r="30" spans="1:10" ht="15.75" thickBot="1" x14ac:dyDescent="0.3">
      <c r="A30" s="41" t="s">
        <v>49</v>
      </c>
      <c r="B30" s="37" t="s">
        <v>34</v>
      </c>
      <c r="I30" s="80">
        <v>0</v>
      </c>
      <c r="J30" s="72" t="s">
        <v>5</v>
      </c>
    </row>
    <row r="31" spans="1:10" x14ac:dyDescent="0.25">
      <c r="I31" s="20"/>
      <c r="J31" s="72" t="s">
        <v>5</v>
      </c>
    </row>
    <row r="32" spans="1:10" ht="15.75" thickBot="1" x14ac:dyDescent="0.3">
      <c r="A32" s="41" t="s">
        <v>50</v>
      </c>
      <c r="B32" s="46" t="s">
        <v>108</v>
      </c>
      <c r="C32" s="46"/>
      <c r="D32" s="46"/>
      <c r="E32" s="46"/>
      <c r="F32" s="46"/>
      <c r="G32" s="46"/>
      <c r="H32" s="46"/>
    </row>
    <row r="33" spans="1:10" ht="15.75" thickBot="1" x14ac:dyDescent="0.3">
      <c r="B33" s="37" t="s">
        <v>109</v>
      </c>
      <c r="I33" s="80">
        <v>0</v>
      </c>
    </row>
    <row r="34" spans="1:10" ht="15.75" thickBot="1" x14ac:dyDescent="0.3">
      <c r="H34" s="50" t="s">
        <v>71</v>
      </c>
      <c r="I34" s="76">
        <f>SUM(I18:I33)</f>
        <v>0</v>
      </c>
      <c r="J34" s="32" t="s">
        <v>111</v>
      </c>
    </row>
    <row r="35" spans="1:10" ht="15.75" thickTop="1" x14ac:dyDescent="0.25">
      <c r="B35" s="44"/>
      <c r="I35" s="21"/>
    </row>
    <row r="36" spans="1:10" x14ac:dyDescent="0.25">
      <c r="B36" s="104"/>
      <c r="I36" s="21"/>
    </row>
    <row r="37" spans="1:10" ht="15.75" x14ac:dyDescent="0.25">
      <c r="A37" s="66" t="s">
        <v>69</v>
      </c>
    </row>
    <row r="38" spans="1:10" ht="5.25" customHeight="1" thickBot="1" x14ac:dyDescent="0.3"/>
    <row r="39" spans="1:10" ht="15.75" thickBot="1" x14ac:dyDescent="0.3">
      <c r="A39" s="41" t="s">
        <v>35</v>
      </c>
      <c r="B39" s="37" t="s">
        <v>57</v>
      </c>
      <c r="I39" s="81">
        <v>0</v>
      </c>
    </row>
    <row r="40" spans="1:10" ht="15.75" thickBot="1" x14ac:dyDescent="0.3">
      <c r="A40" s="41" t="s">
        <v>36</v>
      </c>
      <c r="B40" s="37" t="s">
        <v>58</v>
      </c>
      <c r="I40" s="80">
        <v>0</v>
      </c>
    </row>
    <row r="41" spans="1:10" ht="15.75" thickBot="1" x14ac:dyDescent="0.3">
      <c r="A41" s="41" t="s">
        <v>37</v>
      </c>
      <c r="B41" s="37" t="s">
        <v>70</v>
      </c>
      <c r="I41" s="80">
        <v>0</v>
      </c>
    </row>
    <row r="42" spans="1:10" ht="15.75" thickBot="1" x14ac:dyDescent="0.3">
      <c r="A42" s="41" t="s">
        <v>38</v>
      </c>
      <c r="B42" s="37" t="s">
        <v>59</v>
      </c>
      <c r="I42" s="80">
        <v>0</v>
      </c>
    </row>
    <row r="43" spans="1:10" ht="15.75" thickBot="1" x14ac:dyDescent="0.3">
      <c r="A43" s="41" t="s">
        <v>39</v>
      </c>
      <c r="B43" s="37" t="s">
        <v>60</v>
      </c>
      <c r="I43" s="80">
        <v>0</v>
      </c>
    </row>
    <row r="44" spans="1:10" ht="15.75" thickBot="1" x14ac:dyDescent="0.3">
      <c r="A44" s="41" t="s">
        <v>47</v>
      </c>
      <c r="B44" s="37" t="s">
        <v>61</v>
      </c>
      <c r="I44" s="80">
        <v>0</v>
      </c>
    </row>
    <row r="45" spans="1:10" ht="15.75" thickBot="1" x14ac:dyDescent="0.3">
      <c r="H45" s="50" t="s">
        <v>72</v>
      </c>
      <c r="I45" s="77">
        <f>SUM(I39:I44)</f>
        <v>0</v>
      </c>
      <c r="J45" s="32" t="s">
        <v>111</v>
      </c>
    </row>
    <row r="46" spans="1:10" ht="9" customHeight="1" thickTop="1" thickBot="1" x14ac:dyDescent="0.3"/>
    <row r="47" spans="1:10" ht="15.75" thickBot="1" x14ac:dyDescent="0.3">
      <c r="A47" s="31" t="s">
        <v>56</v>
      </c>
      <c r="I47" s="81">
        <v>0</v>
      </c>
      <c r="J47" s="32" t="s">
        <v>111</v>
      </c>
    </row>
    <row r="48" spans="1:10" ht="15.75" thickBot="1" x14ac:dyDescent="0.3"/>
    <row r="49" spans="1:10" ht="15.75" thickBot="1" x14ac:dyDescent="0.3">
      <c r="A49" s="31" t="s">
        <v>73</v>
      </c>
      <c r="I49" s="81">
        <v>0</v>
      </c>
      <c r="J49" s="32" t="s">
        <v>111</v>
      </c>
    </row>
  </sheetData>
  <sheetProtection algorithmName="SHA-512" hashValue="MsGitsXefCjFhBJnd+ZvCPrlWtAhJKr3wcvUrOvgFWd9WNEJPp2wC/Sh1skUTVUNJ3tfm69OcmVDFkFDk/XcXw==" saltValue="0JYtrHKQ4oEwi3tAJE5rkQ==" spinCount="100000" sheet="1" objects="1" scenarios="1"/>
  <protectedRanges>
    <protectedRange sqref="I39:I44 I47 I49 I33 I18:I31" name="Range1"/>
  </protectedRanges>
  <mergeCells count="3">
    <mergeCell ref="A4:I4"/>
    <mergeCell ref="A1:I1"/>
    <mergeCell ref="A2:I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topLeftCell="A16" workbookViewId="0">
      <selection activeCell="H34" sqref="H34"/>
    </sheetView>
  </sheetViews>
  <sheetFormatPr defaultRowHeight="15" x14ac:dyDescent="0.25"/>
  <cols>
    <col min="1" max="1" width="4" style="1" customWidth="1"/>
    <col min="2" max="2" width="9.85546875" style="1" customWidth="1"/>
    <col min="3" max="4" width="9.140625" style="1"/>
    <col min="5" max="5" width="15" style="1" customWidth="1"/>
    <col min="6" max="6" width="11.28515625" style="1" customWidth="1"/>
    <col min="7" max="7" width="11" style="1" customWidth="1"/>
    <col min="8" max="8" width="14.5703125" style="1" customWidth="1"/>
    <col min="9" max="9" width="16" style="1" customWidth="1"/>
    <col min="10" max="10" width="69" style="1" customWidth="1"/>
    <col min="11" max="12" width="9.140625" style="1"/>
  </cols>
  <sheetData>
    <row r="1" spans="1:12" ht="18.75" x14ac:dyDescent="0.3">
      <c r="A1" s="116" t="s">
        <v>53</v>
      </c>
      <c r="B1" s="116"/>
      <c r="C1" s="116"/>
      <c r="D1" s="116"/>
      <c r="E1" s="116"/>
      <c r="F1" s="116"/>
      <c r="G1" s="116"/>
      <c r="H1" s="116"/>
      <c r="I1" s="116"/>
      <c r="J1" s="116"/>
      <c r="K1" s="116"/>
      <c r="L1" s="116"/>
    </row>
    <row r="3" spans="1:12" s="37" customFormat="1" ht="21" customHeight="1" x14ac:dyDescent="0.25">
      <c r="A3" s="112" t="s">
        <v>114</v>
      </c>
      <c r="B3" s="112"/>
      <c r="C3" s="112"/>
      <c r="D3" s="112"/>
      <c r="E3" s="112"/>
      <c r="F3" s="112"/>
      <c r="G3" s="112"/>
      <c r="H3" s="112"/>
      <c r="I3" s="112"/>
      <c r="J3" s="112"/>
      <c r="K3" s="35"/>
      <c r="L3" s="35"/>
    </row>
    <row r="4" spans="1:12" s="37" customFormat="1" ht="15" customHeight="1" thickBot="1" x14ac:dyDescent="0.3">
      <c r="A4" s="35"/>
      <c r="B4" s="35"/>
      <c r="C4" s="35"/>
      <c r="D4" s="35"/>
      <c r="E4" s="35"/>
      <c r="F4" s="35"/>
      <c r="G4" s="35"/>
      <c r="H4" s="35"/>
      <c r="I4" s="35"/>
      <c r="J4" s="35"/>
      <c r="K4" s="35"/>
      <c r="L4" s="35"/>
    </row>
    <row r="5" spans="1:12" ht="15.75" thickBot="1" x14ac:dyDescent="0.3">
      <c r="B5" s="83"/>
      <c r="C5" s="1" t="s">
        <v>52</v>
      </c>
    </row>
    <row r="6" spans="1:12" ht="8.25" customHeight="1" thickBot="1" x14ac:dyDescent="0.3"/>
    <row r="7" spans="1:12" ht="15.75" thickBot="1" x14ac:dyDescent="0.3">
      <c r="B7" s="84"/>
      <c r="C7" s="1" t="s">
        <v>104</v>
      </c>
    </row>
    <row r="8" spans="1:12" ht="15.75" thickBot="1" x14ac:dyDescent="0.3"/>
    <row r="9" spans="1:12" ht="15.75" thickBot="1" x14ac:dyDescent="0.3">
      <c r="A9" s="114" t="s">
        <v>77</v>
      </c>
      <c r="B9" s="117"/>
      <c r="C9" s="117"/>
      <c r="D9" s="117"/>
      <c r="E9" s="117"/>
      <c r="F9" s="117"/>
      <c r="G9" s="117"/>
      <c r="H9" s="117"/>
      <c r="I9" s="115"/>
      <c r="J9" s="68" t="s">
        <v>45</v>
      </c>
    </row>
    <row r="10" spans="1:12" s="22" customFormat="1" x14ac:dyDescent="0.25">
      <c r="A10" s="51"/>
      <c r="B10" s="51"/>
      <c r="C10" s="51"/>
      <c r="D10" s="51"/>
      <c r="E10" s="51"/>
      <c r="F10" s="51"/>
      <c r="G10" s="51"/>
      <c r="H10" s="51"/>
      <c r="I10" s="51"/>
      <c r="J10" s="52"/>
      <c r="K10" s="5"/>
      <c r="L10" s="5"/>
    </row>
    <row r="11" spans="1:12" x14ac:dyDescent="0.25">
      <c r="A11" s="33" t="s">
        <v>0</v>
      </c>
      <c r="I11" s="96">
        <f>+'Eligible Payroll Calculation'!K31</f>
        <v>0</v>
      </c>
      <c r="J11" s="34" t="s">
        <v>1</v>
      </c>
    </row>
    <row r="13" spans="1:12" x14ac:dyDescent="0.25">
      <c r="H13" s="3" t="s">
        <v>2</v>
      </c>
      <c r="I13" s="5">
        <v>2.5</v>
      </c>
    </row>
    <row r="14" spans="1:12" x14ac:dyDescent="0.25">
      <c r="A14" s="2" t="s">
        <v>78</v>
      </c>
      <c r="I14" s="6">
        <f>I11*I13</f>
        <v>0</v>
      </c>
    </row>
    <row r="15" spans="1:12" ht="15.75" thickBot="1" x14ac:dyDescent="0.3">
      <c r="A15" s="91" t="s">
        <v>79</v>
      </c>
      <c r="B15" s="5"/>
      <c r="C15" s="5"/>
      <c r="D15" s="5"/>
      <c r="E15" s="5"/>
      <c r="F15" s="5"/>
      <c r="G15" s="5"/>
      <c r="I15" s="8"/>
    </row>
    <row r="16" spans="1:12" ht="15.75" thickBot="1" x14ac:dyDescent="0.3">
      <c r="A16" s="91" t="s">
        <v>80</v>
      </c>
      <c r="B16" s="5"/>
      <c r="C16" s="5"/>
      <c r="D16" s="5"/>
      <c r="E16" s="5"/>
      <c r="F16" s="5"/>
      <c r="G16" s="5"/>
      <c r="I16" s="95">
        <v>0</v>
      </c>
    </row>
    <row r="18" spans="1:12" x14ac:dyDescent="0.25">
      <c r="I18" s="9">
        <f>+I16+I14</f>
        <v>0</v>
      </c>
    </row>
    <row r="19" spans="1:12" x14ac:dyDescent="0.25">
      <c r="I19" s="5"/>
    </row>
    <row r="20" spans="1:12" x14ac:dyDescent="0.25">
      <c r="H20" s="3" t="s">
        <v>3</v>
      </c>
      <c r="I20" s="10">
        <v>10000000</v>
      </c>
    </row>
    <row r="21" spans="1:12" x14ac:dyDescent="0.25">
      <c r="I21" s="5"/>
    </row>
    <row r="22" spans="1:12" ht="15.75" thickBot="1" x14ac:dyDescent="0.3">
      <c r="H22" s="54" t="s">
        <v>105</v>
      </c>
      <c r="I22" s="11">
        <f>IF(I18&gt;I20,I20,I18)</f>
        <v>0</v>
      </c>
    </row>
    <row r="23" spans="1:12" ht="16.5" thickTop="1" thickBot="1" x14ac:dyDescent="0.3"/>
    <row r="24" spans="1:12" ht="15.75" thickBot="1" x14ac:dyDescent="0.3">
      <c r="A24" s="114" t="s">
        <v>62</v>
      </c>
      <c r="B24" s="117"/>
      <c r="C24" s="117"/>
      <c r="D24" s="117"/>
      <c r="E24" s="117"/>
      <c r="F24" s="117"/>
      <c r="G24" s="117"/>
      <c r="H24" s="117"/>
      <c r="I24" s="115"/>
      <c r="J24" s="68" t="s">
        <v>45</v>
      </c>
    </row>
    <row r="25" spans="1:12" s="22" customFormat="1" ht="11.25" customHeight="1" x14ac:dyDescent="0.25">
      <c r="A25" s="51"/>
      <c r="B25" s="51"/>
      <c r="C25" s="51"/>
      <c r="D25" s="51"/>
      <c r="E25" s="51"/>
      <c r="F25" s="51"/>
      <c r="G25" s="51"/>
      <c r="H25" s="51"/>
      <c r="I25" s="51"/>
      <c r="J25" s="5"/>
      <c r="K25" s="5"/>
      <c r="L25" s="5"/>
    </row>
    <row r="26" spans="1:12" x14ac:dyDescent="0.25">
      <c r="A26" s="33" t="s">
        <v>100</v>
      </c>
    </row>
    <row r="27" spans="1:12" x14ac:dyDescent="0.25">
      <c r="A27" s="33"/>
    </row>
    <row r="28" spans="1:12" x14ac:dyDescent="0.25">
      <c r="H28" s="3" t="s">
        <v>74</v>
      </c>
      <c r="I28" s="86">
        <f>+'Estimated Qualified Expenses'!I34</f>
        <v>0</v>
      </c>
      <c r="J28" s="53" t="s">
        <v>82</v>
      </c>
    </row>
    <row r="29" spans="1:12" x14ac:dyDescent="0.25">
      <c r="H29" s="3"/>
      <c r="I29" s="12"/>
    </row>
    <row r="30" spans="1:12" x14ac:dyDescent="0.25">
      <c r="H30" s="3" t="s">
        <v>76</v>
      </c>
      <c r="I30" s="87">
        <f>+'Estimated Qualified Expenses'!I45</f>
        <v>0</v>
      </c>
      <c r="J30" s="53" t="s">
        <v>81</v>
      </c>
    </row>
    <row r="31" spans="1:12" x14ac:dyDescent="0.25">
      <c r="H31" s="3"/>
      <c r="I31" s="12"/>
    </row>
    <row r="32" spans="1:12" x14ac:dyDescent="0.25">
      <c r="H32" s="3" t="s">
        <v>75</v>
      </c>
      <c r="I32" s="87">
        <f>+'Estimated Qualified Expenses'!I47</f>
        <v>0</v>
      </c>
      <c r="J32" s="53" t="s">
        <v>82</v>
      </c>
    </row>
    <row r="33" spans="1:10" x14ac:dyDescent="0.25">
      <c r="H33" s="3"/>
      <c r="I33" s="12"/>
    </row>
    <row r="34" spans="1:10" x14ac:dyDescent="0.25">
      <c r="H34" s="3" t="s">
        <v>73</v>
      </c>
      <c r="I34" s="88">
        <f>+'Estimated Qualified Expenses'!I49</f>
        <v>0</v>
      </c>
      <c r="J34" s="53" t="s">
        <v>82</v>
      </c>
    </row>
    <row r="35" spans="1:10" x14ac:dyDescent="0.25">
      <c r="H35" s="54" t="s">
        <v>86</v>
      </c>
      <c r="I35" s="10">
        <f>SUM(I28:I34)</f>
        <v>0</v>
      </c>
    </row>
    <row r="36" spans="1:10" ht="13.5" customHeight="1" x14ac:dyDescent="0.25">
      <c r="A36" s="2" t="s">
        <v>83</v>
      </c>
      <c r="I36" s="13"/>
      <c r="J36" s="23"/>
    </row>
    <row r="37" spans="1:10" x14ac:dyDescent="0.25">
      <c r="A37" s="3" t="s">
        <v>89</v>
      </c>
      <c r="B37" s="7" t="s">
        <v>84</v>
      </c>
    </row>
    <row r="38" spans="1:10" ht="15.75" thickBot="1" x14ac:dyDescent="0.3">
      <c r="B38" s="7" t="s">
        <v>85</v>
      </c>
      <c r="J38" s="23"/>
    </row>
    <row r="39" spans="1:10" ht="15.75" thickBot="1" x14ac:dyDescent="0.3">
      <c r="F39" s="67" t="s">
        <v>101</v>
      </c>
      <c r="G39" s="65" t="s">
        <v>66</v>
      </c>
      <c r="H39" s="14"/>
    </row>
    <row r="40" spans="1:10" ht="15.75" thickBot="1" x14ac:dyDescent="0.3">
      <c r="B40" s="1" t="s">
        <v>4</v>
      </c>
      <c r="F40" s="89">
        <f>+'Estimated Qualified Expenses'!E13</f>
        <v>0</v>
      </c>
      <c r="G40" s="89">
        <f>+'Estimated Qualified Expenses'!F13</f>
        <v>56</v>
      </c>
      <c r="H40" s="97"/>
      <c r="J40" s="5"/>
    </row>
    <row r="41" spans="1:10" ht="15.75" thickBot="1" x14ac:dyDescent="0.3">
      <c r="B41" s="1" t="s">
        <v>12</v>
      </c>
      <c r="H41" s="97"/>
      <c r="I41" s="57"/>
    </row>
    <row r="42" spans="1:10" x14ac:dyDescent="0.25">
      <c r="H42" s="15" t="e">
        <f>H40/H41</f>
        <v>#DIV/0!</v>
      </c>
      <c r="I42" s="10" t="e">
        <f>IF(H42&lt;100%,ROUND(-I35*(1-H42),2),0)</f>
        <v>#DIV/0!</v>
      </c>
    </row>
    <row r="43" spans="1:10" ht="15.75" thickBot="1" x14ac:dyDescent="0.3">
      <c r="A43" s="3" t="s">
        <v>90</v>
      </c>
      <c r="B43" s="1" t="s">
        <v>92</v>
      </c>
    </row>
    <row r="44" spans="1:10" ht="15.75" thickBot="1" x14ac:dyDescent="0.3">
      <c r="B44" s="1" t="s">
        <v>93</v>
      </c>
      <c r="I44" s="98"/>
      <c r="J44" s="4" t="s">
        <v>115</v>
      </c>
    </row>
    <row r="45" spans="1:10" ht="15.75" thickBot="1" x14ac:dyDescent="0.3">
      <c r="I45" s="16"/>
      <c r="J45" s="4"/>
    </row>
    <row r="46" spans="1:10" ht="15.75" thickBot="1" x14ac:dyDescent="0.3">
      <c r="A46" s="90" t="s">
        <v>91</v>
      </c>
      <c r="B46" s="5" t="s">
        <v>6</v>
      </c>
      <c r="C46" s="5"/>
      <c r="D46" s="5"/>
      <c r="E46" s="5"/>
      <c r="F46" s="5"/>
      <c r="G46" s="5"/>
      <c r="H46" s="5"/>
      <c r="I46" s="99"/>
      <c r="J46" s="4" t="s">
        <v>5</v>
      </c>
    </row>
    <row r="47" spans="1:10" x14ac:dyDescent="0.25">
      <c r="H47" s="54" t="s">
        <v>87</v>
      </c>
      <c r="I47" s="55" t="e">
        <f>SUM(I42:I46)</f>
        <v>#DIV/0!</v>
      </c>
    </row>
    <row r="48" spans="1:10" x14ac:dyDescent="0.25">
      <c r="I48" s="56"/>
    </row>
    <row r="49" spans="7:10" ht="15.75" thickBot="1" x14ac:dyDescent="0.3">
      <c r="H49" s="54" t="s">
        <v>116</v>
      </c>
      <c r="I49" s="18" t="e">
        <f>IF(SUM(I35,I47)&gt;I22,I22,SUM(I35,I47))</f>
        <v>#DIV/0!</v>
      </c>
    </row>
    <row r="50" spans="7:10" ht="16.5" thickTop="1" thickBot="1" x14ac:dyDescent="0.3">
      <c r="H50" s="54"/>
      <c r="I50" s="17"/>
    </row>
    <row r="51" spans="7:10" ht="15.75" thickBot="1" x14ac:dyDescent="0.3">
      <c r="H51" s="114" t="s">
        <v>98</v>
      </c>
      <c r="I51" s="115"/>
    </row>
    <row r="52" spans="7:10" ht="15.75" thickBot="1" x14ac:dyDescent="0.3">
      <c r="G52" s="2"/>
      <c r="H52" s="64" t="s">
        <v>99</v>
      </c>
      <c r="I52" s="64" t="s">
        <v>97</v>
      </c>
    </row>
    <row r="53" spans="7:10" x14ac:dyDescent="0.25">
      <c r="G53" s="3" t="s">
        <v>94</v>
      </c>
      <c r="H53" s="58" t="e">
        <f>+I28+I42+I44</f>
        <v>#DIV/0!</v>
      </c>
      <c r="I53" s="14" t="e">
        <f>+H53/I49</f>
        <v>#DIV/0!</v>
      </c>
    </row>
    <row r="54" spans="7:10" x14ac:dyDescent="0.25">
      <c r="G54" s="3" t="s">
        <v>95</v>
      </c>
      <c r="H54" s="12">
        <f>+SUM(I30:I34)+I46</f>
        <v>0</v>
      </c>
      <c r="I54" s="14" t="e">
        <f>+H54/I49</f>
        <v>#DIV/0!</v>
      </c>
      <c r="J54" s="1" t="s">
        <v>96</v>
      </c>
    </row>
    <row r="55" spans="7:10" ht="15.75" thickBot="1" x14ac:dyDescent="0.3">
      <c r="G55" s="54" t="s">
        <v>55</v>
      </c>
      <c r="H55" s="60" t="e">
        <f>+H53+H54</f>
        <v>#DIV/0!</v>
      </c>
      <c r="I55" s="61" t="e">
        <f>+I53+I54</f>
        <v>#DIV/0!</v>
      </c>
    </row>
    <row r="56" spans="7:10" ht="15.75" thickTop="1" x14ac:dyDescent="0.25"/>
    <row r="57" spans="7:10" x14ac:dyDescent="0.25">
      <c r="H57" s="54" t="s">
        <v>88</v>
      </c>
      <c r="I57" s="12" t="e">
        <f>+IF((H53/0.75-H53-H54)&lt;0,(H53/0.75-H53-H54),0)</f>
        <v>#DIV/0!</v>
      </c>
      <c r="J57" s="1" t="s">
        <v>96</v>
      </c>
    </row>
    <row r="58" spans="7:10" ht="15.75" thickBot="1" x14ac:dyDescent="0.3">
      <c r="H58" s="12"/>
    </row>
    <row r="59" spans="7:10" ht="15.75" thickBot="1" x14ac:dyDescent="0.3">
      <c r="G59" s="54"/>
      <c r="H59" s="114" t="s">
        <v>117</v>
      </c>
      <c r="I59" s="115"/>
    </row>
    <row r="60" spans="7:10" ht="15.75" thickBot="1" x14ac:dyDescent="0.3">
      <c r="G60" s="54"/>
      <c r="H60" s="64" t="s">
        <v>99</v>
      </c>
      <c r="I60" s="64" t="s">
        <v>97</v>
      </c>
    </row>
    <row r="61" spans="7:10" x14ac:dyDescent="0.25">
      <c r="G61" s="3" t="s">
        <v>94</v>
      </c>
      <c r="H61" s="12" t="e">
        <f>+H53</f>
        <v>#DIV/0!</v>
      </c>
      <c r="I61" s="59" t="e">
        <f>+H61/H63</f>
        <v>#DIV/0!</v>
      </c>
    </row>
    <row r="62" spans="7:10" x14ac:dyDescent="0.25">
      <c r="G62" s="3" t="s">
        <v>95</v>
      </c>
      <c r="H62" s="12" t="e">
        <f>+H54+I57</f>
        <v>#DIV/0!</v>
      </c>
      <c r="I62" s="59" t="e">
        <f>+H62/H63</f>
        <v>#DIV/0!</v>
      </c>
    </row>
    <row r="63" spans="7:10" ht="15.75" thickBot="1" x14ac:dyDescent="0.3">
      <c r="G63" s="54" t="s">
        <v>55</v>
      </c>
      <c r="H63" s="62" t="e">
        <f>+H61+H62</f>
        <v>#DIV/0!</v>
      </c>
      <c r="I63" s="63" t="e">
        <f>+I61+I62</f>
        <v>#DIV/0!</v>
      </c>
    </row>
    <row r="64" spans="7:10" ht="15.75" thickTop="1" x14ac:dyDescent="0.25"/>
    <row r="65" spans="1:1" x14ac:dyDescent="0.25">
      <c r="A65" s="1" t="s">
        <v>9</v>
      </c>
    </row>
    <row r="66" spans="1:1" x14ac:dyDescent="0.25">
      <c r="A66" s="1" t="s">
        <v>10</v>
      </c>
    </row>
    <row r="67" spans="1:1" x14ac:dyDescent="0.25">
      <c r="A67" s="1" t="s">
        <v>11</v>
      </c>
    </row>
  </sheetData>
  <sheetProtection algorithmName="SHA-512" hashValue="IrdBjeyE1lTXuM+qq7JsxMHGsiK/FjwVOc7ykkv6m+8zsjWgbqmnZ2glqWlb0CmwUAlo69cBPTRVf+tWAfjQug==" saltValue="gQJot+CGfTyM0wD8IfNWHw==" spinCount="100000" sheet="1" objects="1" scenarios="1"/>
  <protectedRanges>
    <protectedRange sqref="I46" name="Range6"/>
    <protectedRange sqref="I11" name="Range1"/>
    <protectedRange sqref="I16" name="Range2"/>
    <protectedRange sqref="I28:I34" name="Range3"/>
    <protectedRange sqref="H40:H41" name="Range4"/>
    <protectedRange password="CD88" sqref="I44:I46" name="Range5"/>
  </protectedRanges>
  <mergeCells count="6">
    <mergeCell ref="H51:I51"/>
    <mergeCell ref="H59:I59"/>
    <mergeCell ref="A3:J3"/>
    <mergeCell ref="A1:L1"/>
    <mergeCell ref="A9:I9"/>
    <mergeCell ref="A24:I2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Definitions</vt:lpstr>
      <vt:lpstr>Eligible Payroll Calculation</vt:lpstr>
      <vt:lpstr>Estimated Qualified Expenses</vt:lpstr>
      <vt:lpstr>Loan Amount and Forgiveness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Johannessen, Stephen</dc:creator>
  <cp:lastModifiedBy>Johannessen, Stephen</cp:lastModifiedBy>
  <dcterms:created xsi:type="dcterms:W3CDTF">2020-03-31T16:15:40Z</dcterms:created>
  <dcterms:modified xsi:type="dcterms:W3CDTF">2020-04-09T12:00:35Z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{7CF12270-7822-496B-A0D3-2006ECE26F80}</vt:lpwstr>
  </property>
</Properties>
</file>